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Raw Data" sheetId="1" r:id="rId1"/>
    <sheet name="Parameter Estimation" sheetId="2" r:id="rId2"/>
    <sheet name="Solution" sheetId="3" r:id="rId3"/>
  </sheets>
  <definedNames>
    <definedName name="solver_adj" localSheetId="1" hidden="1">'Parameter Estimation'!$B$1:$B$2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'Parameter Estimation'!$B$1:$B$2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'Parameter Estimation'!$D$2</definedName>
    <definedName name="solver_pre" localSheetId="1" hidden="1">0.000001</definedName>
    <definedName name="solver_rel1" localSheetId="1" hidden="1">3</definedName>
    <definedName name="solver_rhs1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<sst xmlns="http://schemas.openxmlformats.org/spreadsheetml/2006/main" count="16" uniqueCount="12">
  <si>
    <t>x</t>
  </si>
  <si>
    <t>f_x</t>
  </si>
  <si>
    <t>r</t>
  </si>
  <si>
    <t>\alpha</t>
  </si>
  <si>
    <t>P(X=x)</t>
  </si>
  <si>
    <t>LL=</t>
  </si>
  <si>
    <t>t</t>
  </si>
  <si>
    <t>P(X(t)=0)</t>
  </si>
  <si>
    <t>E[X(t)]</t>
  </si>
  <si>
    <t>Reach</t>
  </si>
  <si>
    <t>Frequency</t>
  </si>
  <si>
    <t>GRPs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</si>
</sst>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0" fillId="0" borderId="0" xfId="19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1" t="s">
        <v>1</v>
      </c>
    </row>
    <row r="2" spans="1:2" ht="12.75">
      <c r="A2">
        <v>0</v>
      </c>
      <c r="B2">
        <v>48</v>
      </c>
    </row>
    <row r="3" spans="1:2" ht="12.75">
      <c r="A3">
        <v>1</v>
      </c>
      <c r="B3">
        <v>37</v>
      </c>
    </row>
    <row r="4" spans="1:2" ht="12.75">
      <c r="A4">
        <v>2</v>
      </c>
      <c r="B4">
        <v>30</v>
      </c>
    </row>
    <row r="5" spans="1:2" ht="12.75">
      <c r="A5">
        <v>3</v>
      </c>
      <c r="B5">
        <v>24</v>
      </c>
    </row>
    <row r="6" spans="1:2" ht="12.75">
      <c r="A6">
        <v>4</v>
      </c>
      <c r="B6">
        <v>20</v>
      </c>
    </row>
    <row r="7" spans="1:2" ht="12.75">
      <c r="A7">
        <v>5</v>
      </c>
      <c r="B7">
        <v>16</v>
      </c>
    </row>
    <row r="8" spans="1:2" ht="12.75">
      <c r="A8">
        <v>6</v>
      </c>
      <c r="B8">
        <v>13</v>
      </c>
    </row>
    <row r="9" spans="1:2" ht="12.75">
      <c r="A9">
        <v>7</v>
      </c>
      <c r="B9">
        <v>11</v>
      </c>
    </row>
    <row r="10" spans="1:2" ht="12.75">
      <c r="A10">
        <v>8</v>
      </c>
      <c r="B10">
        <v>9</v>
      </c>
    </row>
    <row r="11" spans="1:2" ht="12.75">
      <c r="A11">
        <v>9</v>
      </c>
      <c r="B11">
        <v>7</v>
      </c>
    </row>
    <row r="12" spans="1:2" ht="12.75">
      <c r="A12">
        <v>10</v>
      </c>
      <c r="B12">
        <v>6</v>
      </c>
    </row>
    <row r="13" spans="1:2" ht="12.75">
      <c r="A13">
        <v>11</v>
      </c>
      <c r="B13">
        <v>5</v>
      </c>
    </row>
    <row r="14" spans="1:2" ht="12.75">
      <c r="A14">
        <v>12</v>
      </c>
      <c r="B14">
        <v>5</v>
      </c>
    </row>
    <row r="15" spans="1:2" ht="12.75">
      <c r="A15">
        <v>13</v>
      </c>
      <c r="B15">
        <v>3</v>
      </c>
    </row>
    <row r="16" spans="1:2" ht="12.75">
      <c r="A16">
        <v>14</v>
      </c>
      <c r="B16">
        <v>3</v>
      </c>
    </row>
    <row r="17" spans="1:2" ht="12.75">
      <c r="A17">
        <v>15</v>
      </c>
      <c r="B17">
        <v>2</v>
      </c>
    </row>
    <row r="18" spans="1:2" ht="12.75">
      <c r="A18">
        <v>16</v>
      </c>
      <c r="B18">
        <v>2</v>
      </c>
    </row>
    <row r="19" spans="1:2" ht="12.75">
      <c r="A19">
        <v>17</v>
      </c>
      <c r="B19">
        <v>2</v>
      </c>
    </row>
    <row r="20" spans="1:2" ht="12.75">
      <c r="A20">
        <v>18</v>
      </c>
      <c r="B20">
        <v>1</v>
      </c>
    </row>
    <row r="21" spans="1:2" ht="12.75">
      <c r="A21">
        <v>19</v>
      </c>
      <c r="B21">
        <v>1</v>
      </c>
    </row>
    <row r="22" spans="1:2" ht="12.75">
      <c r="A22">
        <v>20</v>
      </c>
      <c r="B22">
        <v>2</v>
      </c>
    </row>
    <row r="23" spans="1:2" ht="12.75">
      <c r="A23">
        <v>21</v>
      </c>
      <c r="B23">
        <v>1</v>
      </c>
    </row>
    <row r="24" spans="1:2" ht="12.75">
      <c r="A24">
        <v>22</v>
      </c>
      <c r="B24">
        <v>1</v>
      </c>
    </row>
    <row r="25" spans="1:2" ht="12.75">
      <c r="A25">
        <v>23</v>
      </c>
      <c r="B25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</v>
      </c>
      <c r="B1" s="7">
        <v>0.9692573214717503</v>
      </c>
    </row>
    <row r="2" spans="1:4" ht="12.75">
      <c r="A2" t="s">
        <v>3</v>
      </c>
      <c r="B2" s="7">
        <v>0.2175175123529685</v>
      </c>
      <c r="C2" s="1" t="s">
        <v>5</v>
      </c>
      <c r="D2" s="4">
        <f>SUM(D5:D28)</f>
        <v>-649.6888274838886</v>
      </c>
    </row>
    <row r="4" spans="1:3" ht="12.75">
      <c r="A4" s="2" t="s">
        <v>0</v>
      </c>
      <c r="B4" s="2" t="s">
        <v>1</v>
      </c>
      <c r="C4" s="1" t="s">
        <v>4</v>
      </c>
    </row>
    <row r="5" spans="1:4" ht="12.75">
      <c r="A5" s="2">
        <v>0</v>
      </c>
      <c r="B5" s="1">
        <v>48</v>
      </c>
      <c r="C5" s="8">
        <f>(B2/(B2+1))^B1</f>
        <v>0.18837095961198883</v>
      </c>
      <c r="D5" s="6">
        <f>B5*LN(C5)</f>
        <v>-80.1284194035791</v>
      </c>
    </row>
    <row r="6" spans="1:4" ht="12.75">
      <c r="A6" s="2">
        <v>1</v>
      </c>
      <c r="B6" s="2">
        <v>37</v>
      </c>
      <c r="C6" s="8">
        <f>C5*(B$1+A6-1)/(A6*(B$2+1))</f>
        <v>0.14996082594633606</v>
      </c>
      <c r="D6" s="6">
        <f aca="true" t="shared" si="0" ref="D6:D28">B6*LN(C6)</f>
        <v>-70.20310363602199</v>
      </c>
    </row>
    <row r="7" spans="1:4" ht="12.75">
      <c r="A7" s="2">
        <v>2</v>
      </c>
      <c r="B7" s="2">
        <v>30</v>
      </c>
      <c r="C7" s="8">
        <f aca="true" t="shared" si="1" ref="C7:C28">C6*(B$1+A7-1)/(A7*(B$2+1))</f>
        <v>0.12127606027532845</v>
      </c>
      <c r="D7" s="6">
        <f t="shared" si="0"/>
        <v>-63.29057526458727</v>
      </c>
    </row>
    <row r="8" spans="1:4" ht="12.75">
      <c r="A8" s="2">
        <v>3</v>
      </c>
      <c r="B8" s="2">
        <v>24</v>
      </c>
      <c r="C8" s="8">
        <f t="shared" si="1"/>
        <v>0.09858854218746613</v>
      </c>
      <c r="D8" s="6">
        <f t="shared" si="0"/>
        <v>-55.60320549890744</v>
      </c>
    </row>
    <row r="9" spans="1:4" ht="12.75">
      <c r="A9" s="2">
        <v>4</v>
      </c>
      <c r="B9" s="2">
        <v>20</v>
      </c>
      <c r="C9" s="8">
        <f t="shared" si="1"/>
        <v>0.08035270312756261</v>
      </c>
      <c r="D9" s="6">
        <f t="shared" si="0"/>
        <v>-50.426590909066405</v>
      </c>
    </row>
    <row r="10" spans="1:4" ht="12.75">
      <c r="A10" s="2">
        <v>5</v>
      </c>
      <c r="B10" s="2">
        <v>16</v>
      </c>
      <c r="C10" s="8">
        <f t="shared" si="1"/>
        <v>0.06559137823734697</v>
      </c>
      <c r="D10" s="6">
        <f t="shared" si="0"/>
        <v>-43.58897633565468</v>
      </c>
    </row>
    <row r="11" spans="1:4" ht="12.75">
      <c r="A11" s="2">
        <v>6</v>
      </c>
      <c r="B11" s="2">
        <v>13</v>
      </c>
      <c r="C11" s="8">
        <f t="shared" si="1"/>
        <v>0.05359701343050003</v>
      </c>
      <c r="D11" s="6">
        <f t="shared" si="0"/>
        <v>-38.04140511649397</v>
      </c>
    </row>
    <row r="12" spans="1:4" ht="12.75">
      <c r="A12" s="2">
        <v>7</v>
      </c>
      <c r="B12" s="2">
        <v>11</v>
      </c>
      <c r="C12" s="8">
        <f t="shared" si="1"/>
        <v>0.04382822006602683</v>
      </c>
      <c r="D12" s="6">
        <f t="shared" si="0"/>
        <v>-34.402251128552315</v>
      </c>
    </row>
    <row r="13" spans="1:4" ht="12.75">
      <c r="A13" s="2">
        <v>8</v>
      </c>
      <c r="B13" s="2">
        <v>9</v>
      </c>
      <c r="C13" s="8">
        <f t="shared" si="1"/>
        <v>0.03585968580579651</v>
      </c>
      <c r="D13" s="6">
        <f t="shared" si="0"/>
        <v>-29.95327415280183</v>
      </c>
    </row>
    <row r="14" spans="1:4" ht="12.75">
      <c r="A14" s="2">
        <v>9</v>
      </c>
      <c r="B14" s="2">
        <v>7</v>
      </c>
      <c r="C14" s="8">
        <f t="shared" si="1"/>
        <v>0.029352509530070757</v>
      </c>
      <c r="D14" s="6">
        <f t="shared" si="0"/>
        <v>-24.698640629483315</v>
      </c>
    </row>
    <row r="15" spans="1:4" ht="12.75">
      <c r="A15" s="2">
        <v>10</v>
      </c>
      <c r="B15" s="2">
        <v>6</v>
      </c>
      <c r="C15" s="8">
        <f t="shared" si="1"/>
        <v>0.02403437466543754</v>
      </c>
      <c r="D15" s="6">
        <f t="shared" si="0"/>
        <v>-22.369621173834123</v>
      </c>
    </row>
    <row r="16" spans="1:4" ht="12.75">
      <c r="A16" s="2">
        <v>11</v>
      </c>
      <c r="B16" s="2">
        <v>5</v>
      </c>
      <c r="C16" s="8">
        <f t="shared" si="1"/>
        <v>0.019685305071474937</v>
      </c>
      <c r="D16" s="6">
        <f t="shared" si="0"/>
        <v>-19.63941428522301</v>
      </c>
    </row>
    <row r="17" spans="1:4" ht="12.75">
      <c r="A17" s="2">
        <v>12</v>
      </c>
      <c r="B17" s="2">
        <v>5</v>
      </c>
      <c r="C17" s="8">
        <f t="shared" si="1"/>
        <v>0.01612697418186079</v>
      </c>
      <c r="D17" s="6">
        <f t="shared" si="0"/>
        <v>-20.63630996955694</v>
      </c>
    </row>
    <row r="18" spans="1:4" ht="12.75">
      <c r="A18" s="2">
        <v>13</v>
      </c>
      <c r="B18" s="2">
        <v>3</v>
      </c>
      <c r="C18" s="8">
        <f t="shared" si="1"/>
        <v>0.013214460247637722</v>
      </c>
      <c r="D18" s="6">
        <f t="shared" si="0"/>
        <v>-12.97933072703086</v>
      </c>
    </row>
    <row r="19" spans="1:4" ht="12.75">
      <c r="A19" s="2">
        <v>14</v>
      </c>
      <c r="B19" s="2">
        <v>3</v>
      </c>
      <c r="C19" s="8">
        <f t="shared" si="1"/>
        <v>0.010829776497239681</v>
      </c>
      <c r="D19" s="6">
        <f t="shared" si="0"/>
        <v>-13.576367566668548</v>
      </c>
    </row>
    <row r="20" spans="1:4" ht="12.75">
      <c r="A20" s="2">
        <v>15</v>
      </c>
      <c r="B20" s="2">
        <v>2</v>
      </c>
      <c r="C20" s="8">
        <f t="shared" si="1"/>
        <v>0.008876735350218637</v>
      </c>
      <c r="D20" s="6">
        <f t="shared" si="0"/>
        <v>-9.448642860631256</v>
      </c>
    </row>
    <row r="21" spans="1:4" ht="12.75">
      <c r="A21" s="2">
        <v>16</v>
      </c>
      <c r="B21" s="2">
        <v>2</v>
      </c>
      <c r="C21" s="8">
        <f t="shared" si="1"/>
        <v>0.007276839426537863</v>
      </c>
      <c r="D21" s="6">
        <f t="shared" si="0"/>
        <v>-9.846117311495956</v>
      </c>
    </row>
    <row r="22" spans="1:4" ht="12.75">
      <c r="A22" s="2">
        <v>17</v>
      </c>
      <c r="B22" s="2">
        <v>2</v>
      </c>
      <c r="C22" s="8">
        <f t="shared" si="1"/>
        <v>0.0059659758224561935</v>
      </c>
      <c r="D22" s="6">
        <f t="shared" si="0"/>
        <v>-10.24336529090581</v>
      </c>
    </row>
    <row r="23" spans="1:4" ht="12.75">
      <c r="A23" s="2">
        <v>18</v>
      </c>
      <c r="B23" s="2">
        <v>1</v>
      </c>
      <c r="C23" s="8">
        <f t="shared" si="1"/>
        <v>0.00489174596120101</v>
      </c>
      <c r="D23" s="6">
        <f t="shared" si="0"/>
        <v>-5.320205991941198</v>
      </c>
    </row>
    <row r="24" spans="1:4" ht="12.75">
      <c r="A24" s="2">
        <v>19</v>
      </c>
      <c r="B24" s="2">
        <v>1</v>
      </c>
      <c r="C24" s="8">
        <f t="shared" si="1"/>
        <v>0.004011302418232344</v>
      </c>
      <c r="D24" s="6">
        <f t="shared" si="0"/>
        <v>-5.518639297820705</v>
      </c>
    </row>
    <row r="25" spans="1:4" ht="12.75">
      <c r="A25" s="2">
        <v>20</v>
      </c>
      <c r="B25" s="2">
        <v>2</v>
      </c>
      <c r="C25" s="8">
        <f t="shared" si="1"/>
        <v>0.003289592526234692</v>
      </c>
      <c r="D25" s="6">
        <f t="shared" si="0"/>
        <v>-11.43398314816695</v>
      </c>
    </row>
    <row r="26" spans="1:4" ht="12.75">
      <c r="A26" s="2">
        <v>21</v>
      </c>
      <c r="B26" s="2">
        <v>1</v>
      </c>
      <c r="C26" s="8">
        <f t="shared" si="1"/>
        <v>0.0026979297927576204</v>
      </c>
      <c r="D26" s="6">
        <f t="shared" si="0"/>
        <v>-5.915270543493037</v>
      </c>
    </row>
    <row r="27" spans="1:4" ht="12.75">
      <c r="A27" s="2">
        <v>22</v>
      </c>
      <c r="B27" s="2">
        <v>1</v>
      </c>
      <c r="C27" s="8">
        <f t="shared" si="1"/>
        <v>0.0022128303644314462</v>
      </c>
      <c r="D27" s="6">
        <f t="shared" si="0"/>
        <v>-6.1134828749717505</v>
      </c>
    </row>
    <row r="28" spans="1:4" ht="12.75">
      <c r="A28" s="2">
        <v>23</v>
      </c>
      <c r="B28" s="2">
        <v>1</v>
      </c>
      <c r="C28" s="8">
        <f t="shared" si="1"/>
        <v>0.0018150643324812152</v>
      </c>
      <c r="D28" s="6">
        <f t="shared" si="0"/>
        <v>-6.311634367000247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&amp;CProblem 2 -- Parameter Estimation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9.57421875" style="0" bestFit="1" customWidth="1"/>
  </cols>
  <sheetData>
    <row r="1" spans="1:2" ht="12.75">
      <c r="A1" t="s">
        <v>2</v>
      </c>
      <c r="B1" s="7">
        <f>'Parameter Estimation'!B1</f>
        <v>0.9692573214717503</v>
      </c>
    </row>
    <row r="2" spans="1:2" ht="12.75">
      <c r="A2" t="s">
        <v>3</v>
      </c>
      <c r="B2" s="7">
        <f>'Parameter Estimation'!B2</f>
        <v>0.2175175123529685</v>
      </c>
    </row>
    <row r="3" spans="1:2" ht="12.75">
      <c r="A3" t="s">
        <v>6</v>
      </c>
      <c r="B3">
        <v>4</v>
      </c>
    </row>
    <row r="5" spans="1:2" ht="12.75">
      <c r="A5" t="s">
        <v>7</v>
      </c>
      <c r="B5" s="7">
        <f>(B2/(B2+B3))^B1</f>
        <v>0.05649635879798016</v>
      </c>
    </row>
    <row r="6" spans="1:2" ht="12.75">
      <c r="A6" t="s">
        <v>8</v>
      </c>
      <c r="B6" s="6">
        <f>B1*B3/B2</f>
        <v>17.823986877873516</v>
      </c>
    </row>
    <row r="8" spans="1:2" ht="12.75">
      <c r="A8" t="s">
        <v>9</v>
      </c>
      <c r="B8" s="3">
        <f>1-B5</f>
        <v>0.9435036412020198</v>
      </c>
    </row>
    <row r="9" spans="1:2" ht="12.75">
      <c r="A9" t="s">
        <v>10</v>
      </c>
      <c r="B9" s="4">
        <f>B6/B8</f>
        <v>18.89127513611482</v>
      </c>
    </row>
    <row r="10" spans="1:2" ht="12.75">
      <c r="A10" t="s">
        <v>11</v>
      </c>
      <c r="B10" s="5">
        <f>100*B6</f>
        <v>1782.3986877873515</v>
      </c>
    </row>
  </sheetData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&amp;CProblem 2 --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G.S. Hardie</dc:creator>
  <cp:keywords/>
  <dc:description/>
  <cp:lastModifiedBy>Bruce G.S. Hardie</cp:lastModifiedBy>
  <cp:lastPrinted>2002-04-27T20:01:49Z</cp:lastPrinted>
  <dcterms:created xsi:type="dcterms:W3CDTF">2000-05-15T11:18:33Z</dcterms:created>
  <dcterms:modified xsi:type="dcterms:W3CDTF">2002-05-02T09:19:25Z</dcterms:modified>
  <cp:category/>
  <cp:version/>
  <cp:contentType/>
  <cp:contentStatus/>
</cp:coreProperties>
</file>