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troduction" sheetId="1" r:id="rId1"/>
    <sheet name="Table 1" sheetId="2" r:id="rId2"/>
    <sheet name="Actual Sales" sheetId="3" r:id="rId3"/>
    <sheet name="Week 1 Trial (A)" sheetId="4" r:id="rId4"/>
    <sheet name="Week 1 Trial (B)" sheetId="5" r:id="rId5"/>
    <sheet name="Full Model (A)" sheetId="6" r:id="rId6"/>
    <sheet name="Full Model (B)" sheetId="7" r:id="rId7"/>
    <sheet name="Sales Forecast" sheetId="8" r:id="rId8"/>
  </sheets>
  <definedNames>
    <definedName name="solver_adj" localSheetId="6" hidden="1">'Full Model (B)'!$B$1:$B$6</definedName>
    <definedName name="solver_adj" localSheetId="4" hidden="1">'Week 1 Trial (B)'!$B$1:$B$2</definedName>
    <definedName name="solver_cvg" localSheetId="6" hidden="1">0.001</definedName>
    <definedName name="solver_cvg" localSheetId="4" hidden="1">0.001</definedName>
    <definedName name="solver_drv" localSheetId="6" hidden="1">1</definedName>
    <definedName name="solver_drv" localSheetId="4" hidden="1">1</definedName>
    <definedName name="solver_est" localSheetId="6" hidden="1">1</definedName>
    <definedName name="solver_est" localSheetId="4" hidden="1">1</definedName>
    <definedName name="solver_itr" localSheetId="6" hidden="1">100</definedName>
    <definedName name="solver_itr" localSheetId="4" hidden="1">100</definedName>
    <definedName name="solver_lhs1" localSheetId="6" hidden="1">'Full Model (B)'!$B$1:$B$5</definedName>
    <definedName name="solver_lhs1" localSheetId="4" hidden="1">'Week 1 Trial (B)'!$B$1:$B$2</definedName>
    <definedName name="solver_lin" localSheetId="6" hidden="1">2</definedName>
    <definedName name="solver_lin" localSheetId="4" hidden="1">2</definedName>
    <definedName name="solver_neg" localSheetId="6" hidden="1">2</definedName>
    <definedName name="solver_neg" localSheetId="4" hidden="1">2</definedName>
    <definedName name="solver_num" localSheetId="6" hidden="1">1</definedName>
    <definedName name="solver_num" localSheetId="4" hidden="1">1</definedName>
    <definedName name="solver_nwt" localSheetId="6" hidden="1">1</definedName>
    <definedName name="solver_nwt" localSheetId="4" hidden="1">1</definedName>
    <definedName name="solver_opt" localSheetId="6" hidden="1">'Full Model (B)'!$E$1</definedName>
    <definedName name="solver_opt" localSheetId="4" hidden="1">'Week 1 Trial (B)'!$D$2</definedName>
    <definedName name="solver_pre" localSheetId="6" hidden="1">0.000001</definedName>
    <definedName name="solver_pre" localSheetId="4" hidden="1">0.000001</definedName>
    <definedName name="solver_rel1" localSheetId="6" hidden="1">3</definedName>
    <definedName name="solver_rel1" localSheetId="4" hidden="1">3</definedName>
    <definedName name="solver_rhs1" localSheetId="6" hidden="1">0.00001</definedName>
    <definedName name="solver_rhs1" localSheetId="4" hidden="1">0.00001</definedName>
    <definedName name="solver_scl" localSheetId="6" hidden="1">2</definedName>
    <definedName name="solver_scl" localSheetId="4" hidden="1">2</definedName>
    <definedName name="solver_sho" localSheetId="6" hidden="1">2</definedName>
    <definedName name="solver_sho" localSheetId="4" hidden="1">2</definedName>
    <definedName name="solver_tim" localSheetId="6" hidden="1">100</definedName>
    <definedName name="solver_tim" localSheetId="4" hidden="1">100</definedName>
    <definedName name="solver_tol" localSheetId="6" hidden="1">0.05</definedName>
    <definedName name="solver_tol" localSheetId="4" hidden="1">0.05</definedName>
    <definedName name="solver_typ" localSheetId="6" hidden="1">1</definedName>
    <definedName name="solver_typ" localSheetId="4" hidden="1">1</definedName>
    <definedName name="solver_val" localSheetId="6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<sst xmlns="http://schemas.openxmlformats.org/spreadsheetml/2006/main" count="171" uniqueCount="57">
  <si>
    <t>10+</t>
  </si>
  <si>
    <t>Total units</t>
  </si>
  <si>
    <t>Incr triers</t>
  </si>
  <si>
    <t>Cum triers</t>
  </si>
  <si>
    <t>Units</t>
  </si>
  <si>
    <t>Purchased</t>
  </si>
  <si>
    <t>Week</t>
  </si>
  <si>
    <t>Trial</t>
  </si>
  <si>
    <t>Repeat</t>
  </si>
  <si>
    <t>Total</t>
  </si>
  <si>
    <t>alpha_T</t>
  </si>
  <si>
    <t>beta_T</t>
  </si>
  <si>
    <t>x</t>
  </si>
  <si>
    <t>n_{1x}</t>
  </si>
  <si>
    <t>P(T_1=x)</t>
  </si>
  <si>
    <t>LL =</t>
  </si>
  <si>
    <t>E(n_{1x})</t>
  </si>
  <si>
    <t>Critical value</t>
  </si>
  <si>
    <t>df</t>
  </si>
  <si>
    <t>alpha_R</t>
  </si>
  <si>
    <t>beta_R</t>
  </si>
  <si>
    <t>gamma</t>
  </si>
  <si>
    <t>delta</t>
  </si>
  <si>
    <t>Trial Week</t>
  </si>
  <si>
    <t># triers</t>
  </si>
  <si>
    <t>Sales</t>
  </si>
  <si>
    <t>Weekly</t>
  </si>
  <si>
    <t>LL=</t>
  </si>
  <si>
    <t>LL</t>
  </si>
  <si>
    <t>components</t>
  </si>
  <si>
    <t xml:space="preserve">Weighted </t>
  </si>
  <si>
    <t>probs</t>
  </si>
  <si>
    <t>Week 1</t>
  </si>
  <si>
    <t>triers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</si>
  <si>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</si>
  <si>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</si>
  <si>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</si>
  <si>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</si>
  <si>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</si>
  <si>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</si>
  <si>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</si>
  <si>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</si>
  <si>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</si>
  <si>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</si>
  <si>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</si>
  <si>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Distribution of repeat</t>
  </si>
  <si>
    <t>purchase volume</t>
  </si>
  <si>
    <t>Expected Distribution of Sales</t>
  </si>
  <si>
    <t xml:space="preserve">     Bruce G.S.  Hardie (bhardie@london.edu; www.brucehardie.com)</t>
  </si>
  <si>
    <t>Weekly P(possible repeat buyer)</t>
  </si>
  <si>
    <t>(given possible repeat)</t>
  </si>
  <si>
    <t>buyer)</t>
  </si>
  <si>
    <t>This spreadsheet is provided "as-is". In no event shall the authors be liable for any damages arising from its use.</t>
  </si>
  <si>
    <t xml:space="preserve">     Peter S. Fader (faderp@wharton.upenn.edu; www.petefader.com)</t>
  </si>
  <si>
    <t>This spreadsheet implements the stochastic model of buyer behaviour developed by Pete Fader and Bruce Hardie in their paper "Forecasting Repeat Sales at CDNOW: A Case Study" (Interfaces, 31:3, Part 2 of 2, May--June 2001, pp. S94-S107). This spreadsheet is constructed explicitly for the dataset included in the paper; it should not be used "as-is" in conjunction with any another dataset.</t>
  </si>
  <si>
    <t>Last revised 18 August 2001.</t>
  </si>
  <si>
    <t>A note that documents the process by which this spreadsheet is constructed can be found at &lt;http://brucehardie.com/pmnotes.html&gt;.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</si>
</sst>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2" ht="51">
      <c r="A2" s="12" t="s">
        <v>54</v>
      </c>
    </row>
    <row r="4" ht="25.5">
      <c r="A4" s="12" t="s">
        <v>56</v>
      </c>
    </row>
    <row r="6" ht="12.75">
      <c r="A6" s="12" t="s">
        <v>52</v>
      </c>
    </row>
    <row r="8" ht="12.75">
      <c r="A8" t="s">
        <v>53</v>
      </c>
    </row>
    <row r="9" ht="12.75">
      <c r="A9" t="s">
        <v>48</v>
      </c>
    </row>
    <row r="11" ht="12.75">
      <c r="A11" t="s">
        <v>55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13" width="6.7109375" style="0" customWidth="1"/>
  </cols>
  <sheetData>
    <row r="1" spans="1:13" ht="12.75">
      <c r="A1" s="3" t="s">
        <v>4</v>
      </c>
      <c r="B1" s="4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thickBot="1">
      <c r="A2" s="5" t="s">
        <v>5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</row>
    <row r="3" spans="1:13" ht="12.75">
      <c r="A3" s="3">
        <v>0</v>
      </c>
      <c r="B3" s="1"/>
      <c r="C3" s="1">
        <v>1478</v>
      </c>
      <c r="D3" s="1">
        <v>3033</v>
      </c>
      <c r="E3" s="1">
        <v>4763</v>
      </c>
      <c r="F3" s="1">
        <v>6608</v>
      </c>
      <c r="G3" s="1">
        <v>8616</v>
      </c>
      <c r="H3" s="1">
        <v>10829</v>
      </c>
      <c r="I3" s="1">
        <v>12716</v>
      </c>
      <c r="J3" s="1">
        <v>14698</v>
      </c>
      <c r="K3" s="1">
        <v>16774</v>
      </c>
      <c r="L3" s="1">
        <v>18881</v>
      </c>
      <c r="M3" s="1">
        <v>20902</v>
      </c>
    </row>
    <row r="4" spans="1:13" ht="12.75">
      <c r="A4" s="3">
        <v>1</v>
      </c>
      <c r="B4" s="1">
        <v>750</v>
      </c>
      <c r="C4" s="1">
        <v>852</v>
      </c>
      <c r="D4" s="1">
        <v>984</v>
      </c>
      <c r="E4" s="1">
        <v>1066</v>
      </c>
      <c r="F4" s="1">
        <v>1237</v>
      </c>
      <c r="G4" s="1">
        <v>1262</v>
      </c>
      <c r="H4" s="1">
        <v>1204</v>
      </c>
      <c r="I4" s="1">
        <v>1278</v>
      </c>
      <c r="J4" s="1">
        <v>1397</v>
      </c>
      <c r="K4" s="1">
        <v>1444</v>
      </c>
      <c r="L4" s="1">
        <v>1387</v>
      </c>
      <c r="M4" s="1">
        <v>1148</v>
      </c>
    </row>
    <row r="5" spans="1:13" ht="12.75">
      <c r="A5" s="3">
        <v>2</v>
      </c>
      <c r="B5" s="1">
        <v>383</v>
      </c>
      <c r="C5" s="1">
        <v>387</v>
      </c>
      <c r="D5" s="1">
        <v>456</v>
      </c>
      <c r="E5" s="1">
        <v>484</v>
      </c>
      <c r="F5" s="1">
        <v>566</v>
      </c>
      <c r="G5" s="1">
        <v>649</v>
      </c>
      <c r="H5" s="1">
        <v>592</v>
      </c>
      <c r="I5" s="1">
        <v>606</v>
      </c>
      <c r="J5" s="1">
        <v>644</v>
      </c>
      <c r="K5" s="1">
        <v>659</v>
      </c>
      <c r="L5" s="1">
        <v>677</v>
      </c>
      <c r="M5" s="1">
        <v>663</v>
      </c>
    </row>
    <row r="6" spans="1:13" ht="12.75">
      <c r="A6" s="3">
        <v>3</v>
      </c>
      <c r="B6" s="1">
        <v>191</v>
      </c>
      <c r="C6" s="1">
        <v>214</v>
      </c>
      <c r="D6" s="1">
        <v>270</v>
      </c>
      <c r="E6" s="1">
        <v>267</v>
      </c>
      <c r="F6" s="1">
        <v>293</v>
      </c>
      <c r="G6" s="1">
        <v>320</v>
      </c>
      <c r="H6" s="1">
        <v>302</v>
      </c>
      <c r="I6" s="1">
        <v>343</v>
      </c>
      <c r="J6" s="1">
        <v>365</v>
      </c>
      <c r="K6" s="1">
        <v>374</v>
      </c>
      <c r="L6" s="1">
        <v>355</v>
      </c>
      <c r="M6" s="1">
        <v>367</v>
      </c>
    </row>
    <row r="7" spans="1:13" ht="12.75">
      <c r="A7" s="3">
        <v>4</v>
      </c>
      <c r="B7" s="1">
        <v>95</v>
      </c>
      <c r="C7" s="1">
        <v>120</v>
      </c>
      <c r="D7" s="1">
        <v>114</v>
      </c>
      <c r="E7" s="1">
        <v>161</v>
      </c>
      <c r="F7" s="1">
        <v>163</v>
      </c>
      <c r="G7" s="1">
        <v>196</v>
      </c>
      <c r="H7" s="1">
        <v>156</v>
      </c>
      <c r="I7" s="1">
        <v>195</v>
      </c>
      <c r="J7" s="1">
        <v>179</v>
      </c>
      <c r="K7" s="1">
        <v>187</v>
      </c>
      <c r="L7" s="1">
        <v>199</v>
      </c>
      <c r="M7" s="1">
        <v>182</v>
      </c>
    </row>
    <row r="8" spans="1:13" ht="12.75">
      <c r="A8" s="3">
        <v>5</v>
      </c>
      <c r="B8" s="1">
        <v>55</v>
      </c>
      <c r="C8" s="1">
        <v>72</v>
      </c>
      <c r="D8" s="1">
        <v>68</v>
      </c>
      <c r="E8" s="1">
        <v>89</v>
      </c>
      <c r="F8" s="1">
        <v>96</v>
      </c>
      <c r="G8" s="1">
        <v>96</v>
      </c>
      <c r="H8" s="1">
        <v>80</v>
      </c>
      <c r="I8" s="1">
        <v>100</v>
      </c>
      <c r="J8" s="1">
        <v>95</v>
      </c>
      <c r="K8" s="1">
        <v>118</v>
      </c>
      <c r="L8" s="1">
        <v>94</v>
      </c>
      <c r="M8" s="1">
        <v>120</v>
      </c>
    </row>
    <row r="9" spans="1:13" ht="12.75">
      <c r="A9" s="3">
        <v>6</v>
      </c>
      <c r="B9" s="1">
        <v>36</v>
      </c>
      <c r="C9" s="1">
        <v>40</v>
      </c>
      <c r="D9" s="1">
        <v>42</v>
      </c>
      <c r="E9" s="1">
        <v>40</v>
      </c>
      <c r="F9" s="1">
        <v>51</v>
      </c>
      <c r="G9" s="1">
        <v>54</v>
      </c>
      <c r="H9" s="1">
        <v>65</v>
      </c>
      <c r="I9" s="1">
        <v>45</v>
      </c>
      <c r="J9" s="1">
        <v>75</v>
      </c>
      <c r="K9" s="1">
        <v>71</v>
      </c>
      <c r="L9" s="1">
        <v>72</v>
      </c>
      <c r="M9" s="1">
        <v>54</v>
      </c>
    </row>
    <row r="10" spans="1:13" ht="12.75">
      <c r="A10" s="3">
        <v>7</v>
      </c>
      <c r="B10" s="1">
        <v>18</v>
      </c>
      <c r="C10" s="1">
        <v>12</v>
      </c>
      <c r="D10" s="1">
        <v>27</v>
      </c>
      <c r="E10" s="1">
        <v>30</v>
      </c>
      <c r="F10" s="1">
        <v>36</v>
      </c>
      <c r="G10" s="1">
        <v>40</v>
      </c>
      <c r="H10" s="1">
        <v>39</v>
      </c>
      <c r="I10" s="1">
        <v>31</v>
      </c>
      <c r="J10" s="1">
        <v>41</v>
      </c>
      <c r="K10" s="1">
        <v>37</v>
      </c>
      <c r="L10" s="1">
        <v>30</v>
      </c>
      <c r="M10" s="1">
        <v>43</v>
      </c>
    </row>
    <row r="11" spans="1:13" ht="12.75">
      <c r="A11" s="3">
        <v>8</v>
      </c>
      <c r="B11" s="1">
        <v>12</v>
      </c>
      <c r="C11" s="1">
        <v>15</v>
      </c>
      <c r="D11" s="1">
        <v>9</v>
      </c>
      <c r="E11" s="1">
        <v>21</v>
      </c>
      <c r="F11" s="1">
        <v>19</v>
      </c>
      <c r="G11" s="1">
        <v>21</v>
      </c>
      <c r="H11" s="1">
        <v>20</v>
      </c>
      <c r="I11" s="1">
        <v>24</v>
      </c>
      <c r="J11" s="1">
        <v>23</v>
      </c>
      <c r="K11" s="1">
        <v>29</v>
      </c>
      <c r="L11" s="1">
        <v>24</v>
      </c>
      <c r="M11" s="1">
        <v>32</v>
      </c>
    </row>
    <row r="12" spans="1:13" ht="12.75">
      <c r="A12" s="3">
        <v>9</v>
      </c>
      <c r="B12" s="1">
        <v>9</v>
      </c>
      <c r="C12" s="1">
        <v>9</v>
      </c>
      <c r="D12" s="1">
        <v>8</v>
      </c>
      <c r="E12" s="1">
        <v>9</v>
      </c>
      <c r="F12" s="1">
        <v>21</v>
      </c>
      <c r="G12" s="1">
        <v>14</v>
      </c>
      <c r="H12" s="1">
        <v>21</v>
      </c>
      <c r="I12" s="1">
        <v>8</v>
      </c>
      <c r="J12" s="1">
        <v>14</v>
      </c>
      <c r="K12" s="1">
        <v>9</v>
      </c>
      <c r="L12" s="1">
        <v>12</v>
      </c>
      <c r="M12" s="1">
        <v>16</v>
      </c>
    </row>
    <row r="13" spans="1:13" ht="12.75">
      <c r="A13" s="3" t="s">
        <v>0</v>
      </c>
      <c r="B13" s="1">
        <v>25</v>
      </c>
      <c r="C13" s="1">
        <v>17</v>
      </c>
      <c r="D13" s="1">
        <v>27</v>
      </c>
      <c r="E13" s="1">
        <v>32</v>
      </c>
      <c r="F13" s="1">
        <v>36</v>
      </c>
      <c r="G13" s="1">
        <v>55</v>
      </c>
      <c r="H13" s="1">
        <v>39</v>
      </c>
      <c r="I13" s="1">
        <v>35</v>
      </c>
      <c r="J13" s="1">
        <v>48</v>
      </c>
      <c r="K13" s="1">
        <v>42</v>
      </c>
      <c r="L13" s="1">
        <v>50</v>
      </c>
      <c r="M13" s="1">
        <v>43</v>
      </c>
    </row>
    <row r="15" spans="1:13" ht="12.75">
      <c r="A15" t="s">
        <v>1</v>
      </c>
      <c r="B15">
        <v>3627</v>
      </c>
      <c r="C15">
        <v>3857</v>
      </c>
      <c r="D15">
        <v>4512</v>
      </c>
      <c r="E15">
        <v>5054</v>
      </c>
      <c r="F15">
        <v>5843</v>
      </c>
      <c r="G15">
        <v>6456</v>
      </c>
      <c r="H15">
        <v>5906</v>
      </c>
      <c r="I15">
        <v>6077</v>
      </c>
      <c r="J15">
        <v>6757</v>
      </c>
      <c r="K15">
        <v>6848</v>
      </c>
      <c r="L15">
        <v>6770</v>
      </c>
      <c r="M15">
        <v>6781</v>
      </c>
    </row>
    <row r="16" spans="1:13" ht="12.75">
      <c r="A16" t="s">
        <v>2</v>
      </c>
      <c r="B16" s="1">
        <v>1574</v>
      </c>
      <c r="C16" s="1">
        <v>1642</v>
      </c>
      <c r="D16" s="1">
        <v>1822</v>
      </c>
      <c r="E16" s="1">
        <v>1924</v>
      </c>
      <c r="F16" s="1">
        <v>2164</v>
      </c>
      <c r="G16" s="1">
        <v>2197</v>
      </c>
      <c r="H16" s="1">
        <v>2024</v>
      </c>
      <c r="I16" s="1">
        <v>2034</v>
      </c>
      <c r="J16" s="1">
        <v>2198</v>
      </c>
      <c r="K16" s="1">
        <v>2165</v>
      </c>
      <c r="L16" s="1">
        <v>2037</v>
      </c>
      <c r="M16" s="1">
        <v>1789</v>
      </c>
    </row>
    <row r="17" spans="1:13" ht="12.75">
      <c r="A17" t="s">
        <v>3</v>
      </c>
      <c r="B17" s="1">
        <f>B16</f>
        <v>1574</v>
      </c>
      <c r="C17" s="1">
        <f>B17+C16</f>
        <v>3216</v>
      </c>
      <c r="D17" s="1">
        <f aca="true" t="shared" si="0" ref="D17:M17">C17+D16</f>
        <v>5038</v>
      </c>
      <c r="E17" s="1">
        <f t="shared" si="0"/>
        <v>6962</v>
      </c>
      <c r="F17" s="1">
        <f t="shared" si="0"/>
        <v>9126</v>
      </c>
      <c r="G17" s="1">
        <f t="shared" si="0"/>
        <v>11323</v>
      </c>
      <c r="H17" s="1">
        <f t="shared" si="0"/>
        <v>13347</v>
      </c>
      <c r="I17" s="1">
        <f t="shared" si="0"/>
        <v>15381</v>
      </c>
      <c r="J17" s="1">
        <f t="shared" si="0"/>
        <v>17579</v>
      </c>
      <c r="K17" s="1">
        <f t="shared" si="0"/>
        <v>19744</v>
      </c>
      <c r="L17" s="1">
        <f t="shared" si="0"/>
        <v>21781</v>
      </c>
      <c r="M17" s="1">
        <f t="shared" si="0"/>
        <v>23570</v>
      </c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</cols>
  <sheetData>
    <row r="1" spans="1:4" ht="13.5" thickBot="1">
      <c r="A1" s="5" t="s">
        <v>6</v>
      </c>
      <c r="B1" s="7" t="s">
        <v>7</v>
      </c>
      <c r="C1" s="7" t="s">
        <v>8</v>
      </c>
      <c r="D1" s="7" t="s">
        <v>9</v>
      </c>
    </row>
    <row r="2" spans="1:4" ht="12.75">
      <c r="A2" s="3">
        <v>1</v>
      </c>
      <c r="B2">
        <v>3627</v>
      </c>
      <c r="C2">
        <f aca="true" t="shared" si="0" ref="C2:C33">D2-B2</f>
        <v>0</v>
      </c>
      <c r="D2">
        <v>3627</v>
      </c>
    </row>
    <row r="3" spans="1:4" ht="12.75">
      <c r="A3" s="3">
        <v>2</v>
      </c>
      <c r="B3">
        <v>3630</v>
      </c>
      <c r="C3">
        <f t="shared" si="0"/>
        <v>227</v>
      </c>
      <c r="D3">
        <v>3857</v>
      </c>
    </row>
    <row r="4" spans="1:4" ht="12.75">
      <c r="A4" s="3">
        <v>3</v>
      </c>
      <c r="B4">
        <v>4015</v>
      </c>
      <c r="C4">
        <f t="shared" si="0"/>
        <v>497</v>
      </c>
      <c r="D4">
        <v>4512</v>
      </c>
    </row>
    <row r="5" spans="1:4" ht="12.75">
      <c r="A5" s="3">
        <v>4</v>
      </c>
      <c r="B5">
        <v>4347</v>
      </c>
      <c r="C5">
        <f t="shared" si="0"/>
        <v>707</v>
      </c>
      <c r="D5">
        <v>5054</v>
      </c>
    </row>
    <row r="6" spans="1:4" ht="12.75">
      <c r="A6" s="3">
        <v>5</v>
      </c>
      <c r="B6">
        <v>4867</v>
      </c>
      <c r="C6">
        <f t="shared" si="0"/>
        <v>976</v>
      </c>
      <c r="D6">
        <v>5843</v>
      </c>
    </row>
    <row r="7" spans="1:4" ht="12.75">
      <c r="A7" s="3">
        <v>6</v>
      </c>
      <c r="B7">
        <v>5019</v>
      </c>
      <c r="C7">
        <f t="shared" si="0"/>
        <v>1437</v>
      </c>
      <c r="D7">
        <v>6456</v>
      </c>
    </row>
    <row r="8" spans="1:4" ht="12.75">
      <c r="A8" s="3">
        <v>7</v>
      </c>
      <c r="B8">
        <v>4457</v>
      </c>
      <c r="C8">
        <f t="shared" si="0"/>
        <v>1449</v>
      </c>
      <c r="D8">
        <v>5906</v>
      </c>
    </row>
    <row r="9" spans="1:4" ht="12.75">
      <c r="A9" s="3">
        <v>8</v>
      </c>
      <c r="B9">
        <v>4501</v>
      </c>
      <c r="C9">
        <f t="shared" si="0"/>
        <v>1576</v>
      </c>
      <c r="D9">
        <v>6077</v>
      </c>
    </row>
    <row r="10" spans="1:4" ht="12.75">
      <c r="A10" s="3">
        <v>9</v>
      </c>
      <c r="B10">
        <v>4896</v>
      </c>
      <c r="C10">
        <f t="shared" si="0"/>
        <v>1861</v>
      </c>
      <c r="D10">
        <v>6757</v>
      </c>
    </row>
    <row r="11" spans="1:4" ht="12.75">
      <c r="A11" s="3">
        <v>10</v>
      </c>
      <c r="B11">
        <v>4795</v>
      </c>
      <c r="C11">
        <f t="shared" si="0"/>
        <v>2053</v>
      </c>
      <c r="D11">
        <v>6848</v>
      </c>
    </row>
    <row r="12" spans="1:4" ht="12.75">
      <c r="A12" s="3">
        <v>11</v>
      </c>
      <c r="B12">
        <v>4450</v>
      </c>
      <c r="C12">
        <f t="shared" si="0"/>
        <v>2320</v>
      </c>
      <c r="D12">
        <v>6770</v>
      </c>
    </row>
    <row r="13" spans="1:4" ht="12.75">
      <c r="A13" s="3">
        <v>12</v>
      </c>
      <c r="B13">
        <v>4261</v>
      </c>
      <c r="C13">
        <f t="shared" si="0"/>
        <v>2520</v>
      </c>
      <c r="D13">
        <v>6781</v>
      </c>
    </row>
    <row r="14" spans="1:4" ht="12.75">
      <c r="A14" s="3">
        <v>13</v>
      </c>
      <c r="C14">
        <f t="shared" si="0"/>
        <v>2381</v>
      </c>
      <c r="D14">
        <v>2381</v>
      </c>
    </row>
    <row r="15" spans="1:4" ht="12.75">
      <c r="A15" s="3">
        <v>14</v>
      </c>
      <c r="C15">
        <f t="shared" si="0"/>
        <v>2575</v>
      </c>
      <c r="D15">
        <v>2575</v>
      </c>
    </row>
    <row r="16" spans="1:4" ht="12.75">
      <c r="A16" s="3">
        <v>15</v>
      </c>
      <c r="C16">
        <f t="shared" si="0"/>
        <v>2210</v>
      </c>
      <c r="D16">
        <v>2210</v>
      </c>
    </row>
    <row r="17" spans="1:4" ht="12.75">
      <c r="A17" s="3">
        <v>16</v>
      </c>
      <c r="C17">
        <f t="shared" si="0"/>
        <v>2297</v>
      </c>
      <c r="D17">
        <v>2297</v>
      </c>
    </row>
    <row r="18" spans="1:4" ht="12.75">
      <c r="A18" s="3">
        <v>17</v>
      </c>
      <c r="C18">
        <f t="shared" si="0"/>
        <v>2039</v>
      </c>
      <c r="D18">
        <v>2039</v>
      </c>
    </row>
    <row r="19" spans="1:4" ht="12.75">
      <c r="A19" s="3">
        <v>18</v>
      </c>
      <c r="C19">
        <f t="shared" si="0"/>
        <v>1800</v>
      </c>
      <c r="D19">
        <v>1800</v>
      </c>
    </row>
    <row r="20" spans="1:4" ht="12.75">
      <c r="A20" s="3">
        <v>19</v>
      </c>
      <c r="C20">
        <f t="shared" si="0"/>
        <v>1701</v>
      </c>
      <c r="D20">
        <v>1701</v>
      </c>
    </row>
    <row r="21" spans="1:4" ht="12.75">
      <c r="A21" s="3">
        <v>20</v>
      </c>
      <c r="C21">
        <f t="shared" si="0"/>
        <v>1801</v>
      </c>
      <c r="D21">
        <v>1801</v>
      </c>
    </row>
    <row r="22" spans="1:4" ht="12.75">
      <c r="A22" s="3">
        <v>21</v>
      </c>
      <c r="C22">
        <f t="shared" si="0"/>
        <v>1400</v>
      </c>
      <c r="D22">
        <v>1400</v>
      </c>
    </row>
    <row r="23" spans="1:4" ht="12.75">
      <c r="A23" s="3">
        <v>22</v>
      </c>
      <c r="C23">
        <f t="shared" si="0"/>
        <v>1543</v>
      </c>
      <c r="D23">
        <v>1543</v>
      </c>
    </row>
    <row r="24" spans="1:4" ht="12.75">
      <c r="A24" s="3">
        <v>23</v>
      </c>
      <c r="C24">
        <f t="shared" si="0"/>
        <v>1427</v>
      </c>
      <c r="D24">
        <v>1427</v>
      </c>
    </row>
    <row r="25" spans="1:4" ht="12.75">
      <c r="A25" s="3">
        <v>24</v>
      </c>
      <c r="C25">
        <f t="shared" si="0"/>
        <v>1619</v>
      </c>
      <c r="D25">
        <v>1619</v>
      </c>
    </row>
    <row r="26" spans="1:4" ht="12.75">
      <c r="A26" s="3">
        <v>25</v>
      </c>
      <c r="C26">
        <f t="shared" si="0"/>
        <v>2038</v>
      </c>
      <c r="D26">
        <v>2038</v>
      </c>
    </row>
    <row r="27" spans="1:4" ht="12.75">
      <c r="A27" s="3">
        <v>26</v>
      </c>
      <c r="C27">
        <f t="shared" si="0"/>
        <v>1738</v>
      </c>
      <c r="D27">
        <v>1738</v>
      </c>
    </row>
    <row r="28" spans="1:4" ht="12.75">
      <c r="A28" s="3">
        <v>27</v>
      </c>
      <c r="C28">
        <f t="shared" si="0"/>
        <v>1402</v>
      </c>
      <c r="D28">
        <v>1402</v>
      </c>
    </row>
    <row r="29" spans="1:4" ht="12.75">
      <c r="A29" s="3">
        <v>28</v>
      </c>
      <c r="C29">
        <f t="shared" si="0"/>
        <v>1186</v>
      </c>
      <c r="D29">
        <v>1186</v>
      </c>
    </row>
    <row r="30" spans="1:4" ht="12.75">
      <c r="A30" s="3">
        <v>29</v>
      </c>
      <c r="C30">
        <f t="shared" si="0"/>
        <v>1398</v>
      </c>
      <c r="D30">
        <v>1398</v>
      </c>
    </row>
    <row r="31" spans="1:4" ht="12.75">
      <c r="A31" s="3">
        <v>30</v>
      </c>
      <c r="C31">
        <f t="shared" si="0"/>
        <v>3050</v>
      </c>
      <c r="D31">
        <v>3050</v>
      </c>
    </row>
    <row r="32" spans="1:4" ht="12.75">
      <c r="A32" s="3">
        <v>31</v>
      </c>
      <c r="C32">
        <f t="shared" si="0"/>
        <v>2233</v>
      </c>
      <c r="D32">
        <v>2233</v>
      </c>
    </row>
    <row r="33" spans="1:4" ht="12.75">
      <c r="A33" s="3">
        <v>32</v>
      </c>
      <c r="C33">
        <f t="shared" si="0"/>
        <v>1095</v>
      </c>
      <c r="D33">
        <v>1095</v>
      </c>
    </row>
    <row r="34" spans="1:4" ht="12.75">
      <c r="A34" s="3">
        <v>33</v>
      </c>
      <c r="C34">
        <f aca="true" t="shared" si="1" ref="C34:C65">D34-B34</f>
        <v>1367</v>
      </c>
      <c r="D34">
        <v>1367</v>
      </c>
    </row>
    <row r="35" spans="1:4" ht="12.75">
      <c r="A35" s="3">
        <v>34</v>
      </c>
      <c r="C35">
        <f t="shared" si="1"/>
        <v>1197</v>
      </c>
      <c r="D35">
        <v>1197</v>
      </c>
    </row>
    <row r="36" spans="1:4" ht="12.75">
      <c r="A36" s="3">
        <v>35</v>
      </c>
      <c r="C36">
        <f t="shared" si="1"/>
        <v>1155</v>
      </c>
      <c r="D36">
        <v>1155</v>
      </c>
    </row>
    <row r="37" spans="1:4" ht="12.75">
      <c r="A37" s="3">
        <v>36</v>
      </c>
      <c r="C37">
        <f t="shared" si="1"/>
        <v>1112</v>
      </c>
      <c r="D37">
        <v>1112</v>
      </c>
    </row>
    <row r="38" spans="1:4" ht="12.75">
      <c r="A38" s="3">
        <v>37</v>
      </c>
      <c r="C38">
        <f t="shared" si="1"/>
        <v>1532</v>
      </c>
      <c r="D38">
        <v>1532</v>
      </c>
    </row>
    <row r="39" spans="1:4" ht="12.75">
      <c r="A39" s="3">
        <v>38</v>
      </c>
      <c r="C39">
        <f t="shared" si="1"/>
        <v>1456</v>
      </c>
      <c r="D39">
        <v>1456</v>
      </c>
    </row>
    <row r="40" spans="1:4" ht="12.75">
      <c r="A40" s="3">
        <v>39</v>
      </c>
      <c r="C40">
        <f t="shared" si="1"/>
        <v>1272</v>
      </c>
      <c r="D40">
        <v>1272</v>
      </c>
    </row>
    <row r="41" spans="1:4" ht="12.75">
      <c r="A41" s="3">
        <v>40</v>
      </c>
      <c r="C41">
        <f t="shared" si="1"/>
        <v>1157</v>
      </c>
      <c r="D41">
        <v>1157</v>
      </c>
    </row>
    <row r="42" spans="1:4" ht="12.75">
      <c r="A42" s="3">
        <v>41</v>
      </c>
      <c r="C42">
        <f t="shared" si="1"/>
        <v>1456</v>
      </c>
      <c r="D42">
        <v>1456</v>
      </c>
    </row>
    <row r="43" spans="1:4" ht="12.75">
      <c r="A43" s="3">
        <v>42</v>
      </c>
      <c r="C43">
        <f t="shared" si="1"/>
        <v>1296</v>
      </c>
      <c r="D43">
        <v>1296</v>
      </c>
    </row>
    <row r="44" spans="1:4" ht="12.75">
      <c r="A44" s="3">
        <v>43</v>
      </c>
      <c r="C44">
        <f t="shared" si="1"/>
        <v>1718</v>
      </c>
      <c r="D44">
        <v>1718</v>
      </c>
    </row>
    <row r="45" spans="1:4" ht="12.75">
      <c r="A45" s="3">
        <v>44</v>
      </c>
      <c r="C45">
        <f t="shared" si="1"/>
        <v>1454</v>
      </c>
      <c r="D45">
        <v>1454</v>
      </c>
    </row>
    <row r="46" spans="1:4" ht="12.75">
      <c r="A46" s="3">
        <v>45</v>
      </c>
      <c r="C46">
        <f t="shared" si="1"/>
        <v>2592</v>
      </c>
      <c r="D46">
        <v>2592</v>
      </c>
    </row>
    <row r="47" spans="1:4" ht="12.75">
      <c r="A47" s="3">
        <v>46</v>
      </c>
      <c r="C47">
        <f t="shared" si="1"/>
        <v>1726</v>
      </c>
      <c r="D47">
        <v>1726</v>
      </c>
    </row>
    <row r="48" spans="1:4" ht="12.75">
      <c r="A48" s="3">
        <v>47</v>
      </c>
      <c r="C48">
        <f t="shared" si="1"/>
        <v>1464</v>
      </c>
      <c r="D48">
        <v>1464</v>
      </c>
    </row>
    <row r="49" spans="1:4" ht="12.75">
      <c r="A49" s="3">
        <v>48</v>
      </c>
      <c r="C49">
        <f t="shared" si="1"/>
        <v>1731</v>
      </c>
      <c r="D49">
        <v>1731</v>
      </c>
    </row>
    <row r="50" spans="1:4" ht="12.75">
      <c r="A50" s="3">
        <v>49</v>
      </c>
      <c r="C50">
        <f t="shared" si="1"/>
        <v>1856</v>
      </c>
      <c r="D50">
        <v>1856</v>
      </c>
    </row>
    <row r="51" spans="1:4" ht="12.75">
      <c r="A51" s="3">
        <v>50</v>
      </c>
      <c r="C51">
        <f t="shared" si="1"/>
        <v>1868</v>
      </c>
      <c r="D51">
        <v>1868</v>
      </c>
    </row>
    <row r="52" spans="1:4" ht="12.75">
      <c r="A52" s="3">
        <v>51</v>
      </c>
      <c r="C52">
        <f t="shared" si="1"/>
        <v>1069</v>
      </c>
      <c r="D52">
        <v>1069</v>
      </c>
    </row>
    <row r="53" spans="1:4" ht="12.75">
      <c r="A53" s="3">
        <v>52</v>
      </c>
      <c r="C53">
        <f t="shared" si="1"/>
        <v>942</v>
      </c>
      <c r="D53">
        <v>942</v>
      </c>
    </row>
    <row r="54" spans="1:4" ht="12.75">
      <c r="A54" s="3">
        <v>53</v>
      </c>
      <c r="C54">
        <f t="shared" si="1"/>
        <v>1143</v>
      </c>
      <c r="D54">
        <v>1143</v>
      </c>
    </row>
    <row r="55" spans="1:4" ht="12.75">
      <c r="A55" s="3">
        <v>54</v>
      </c>
      <c r="C55">
        <f t="shared" si="1"/>
        <v>1142</v>
      </c>
      <c r="D55">
        <v>1142</v>
      </c>
    </row>
    <row r="56" spans="1:4" ht="12.75">
      <c r="A56" s="3">
        <v>55</v>
      </c>
      <c r="C56">
        <f t="shared" si="1"/>
        <v>1287</v>
      </c>
      <c r="D56">
        <v>1287</v>
      </c>
    </row>
    <row r="57" spans="1:4" ht="12.75">
      <c r="A57" s="3">
        <v>56</v>
      </c>
      <c r="C57">
        <f t="shared" si="1"/>
        <v>1221</v>
      </c>
      <c r="D57">
        <v>1221</v>
      </c>
    </row>
    <row r="58" spans="1:4" ht="12.75">
      <c r="A58" s="3">
        <v>57</v>
      </c>
      <c r="C58">
        <f t="shared" si="1"/>
        <v>1114</v>
      </c>
      <c r="D58">
        <v>1114</v>
      </c>
    </row>
    <row r="59" spans="1:4" ht="12.75">
      <c r="A59" s="3">
        <v>58</v>
      </c>
      <c r="C59">
        <f t="shared" si="1"/>
        <v>1294</v>
      </c>
      <c r="D59">
        <v>1294</v>
      </c>
    </row>
    <row r="60" spans="1:4" ht="12.75">
      <c r="A60" s="3">
        <v>59</v>
      </c>
      <c r="C60">
        <f t="shared" si="1"/>
        <v>1209</v>
      </c>
      <c r="D60">
        <v>1209</v>
      </c>
    </row>
    <row r="61" spans="1:4" ht="12.75">
      <c r="A61" s="3">
        <v>60</v>
      </c>
      <c r="C61">
        <f t="shared" si="1"/>
        <v>1202</v>
      </c>
      <c r="D61">
        <v>1202</v>
      </c>
    </row>
    <row r="62" spans="1:4" ht="12.75">
      <c r="A62" s="3">
        <v>61</v>
      </c>
      <c r="C62">
        <f t="shared" si="1"/>
        <v>1885</v>
      </c>
      <c r="D62">
        <v>1885</v>
      </c>
    </row>
    <row r="63" spans="1:4" ht="12.75">
      <c r="A63" s="3">
        <v>62</v>
      </c>
      <c r="C63">
        <f t="shared" si="1"/>
        <v>1793</v>
      </c>
      <c r="D63">
        <v>1793</v>
      </c>
    </row>
    <row r="64" spans="1:4" ht="12.75">
      <c r="A64" s="3">
        <v>63</v>
      </c>
      <c r="C64">
        <f t="shared" si="1"/>
        <v>1591</v>
      </c>
      <c r="D64">
        <v>1591</v>
      </c>
    </row>
    <row r="65" spans="1:4" ht="12.75">
      <c r="A65" s="3">
        <v>64</v>
      </c>
      <c r="C65">
        <f t="shared" si="1"/>
        <v>1756</v>
      </c>
      <c r="D65">
        <v>1756</v>
      </c>
    </row>
    <row r="66" spans="1:4" ht="12.75">
      <c r="A66" s="3">
        <v>65</v>
      </c>
      <c r="C66">
        <f aca="true" t="shared" si="2" ref="C66:C79">D66-B66</f>
        <v>1516</v>
      </c>
      <c r="D66">
        <v>1516</v>
      </c>
    </row>
    <row r="67" spans="1:4" ht="12.75">
      <c r="A67" s="3">
        <v>66</v>
      </c>
      <c r="C67">
        <f t="shared" si="2"/>
        <v>1090</v>
      </c>
      <c r="D67">
        <v>1090</v>
      </c>
    </row>
    <row r="68" spans="1:4" ht="12.75">
      <c r="A68" s="3">
        <v>67</v>
      </c>
      <c r="C68">
        <f t="shared" si="2"/>
        <v>973</v>
      </c>
      <c r="D68">
        <v>973</v>
      </c>
    </row>
    <row r="69" spans="1:4" ht="12.75">
      <c r="A69" s="3">
        <v>68</v>
      </c>
      <c r="C69">
        <f t="shared" si="2"/>
        <v>1202</v>
      </c>
      <c r="D69">
        <v>1202</v>
      </c>
    </row>
    <row r="70" spans="1:4" ht="12.75">
      <c r="A70" s="3">
        <v>69</v>
      </c>
      <c r="C70">
        <f t="shared" si="2"/>
        <v>1022</v>
      </c>
      <c r="D70">
        <v>1022</v>
      </c>
    </row>
    <row r="71" spans="1:4" ht="12.75">
      <c r="A71" s="3">
        <v>70</v>
      </c>
      <c r="C71">
        <f t="shared" si="2"/>
        <v>1249</v>
      </c>
      <c r="D71">
        <v>1249</v>
      </c>
    </row>
    <row r="72" spans="1:4" ht="12.75">
      <c r="A72" s="3">
        <v>71</v>
      </c>
      <c r="C72">
        <f t="shared" si="2"/>
        <v>1113</v>
      </c>
      <c r="D72">
        <v>1113</v>
      </c>
    </row>
    <row r="73" spans="1:4" ht="12.75">
      <c r="A73" s="3">
        <v>72</v>
      </c>
      <c r="C73">
        <f t="shared" si="2"/>
        <v>1117</v>
      </c>
      <c r="D73">
        <v>1117</v>
      </c>
    </row>
    <row r="74" spans="1:4" ht="12.75">
      <c r="A74" s="3">
        <v>73</v>
      </c>
      <c r="C74">
        <f t="shared" si="2"/>
        <v>1004</v>
      </c>
      <c r="D74">
        <v>1004</v>
      </c>
    </row>
    <row r="75" spans="1:4" ht="12.75">
      <c r="A75" s="3">
        <v>74</v>
      </c>
      <c r="C75">
        <f t="shared" si="2"/>
        <v>1265</v>
      </c>
      <c r="D75">
        <v>1265</v>
      </c>
    </row>
    <row r="76" spans="1:4" ht="12.75">
      <c r="A76" s="3">
        <v>75</v>
      </c>
      <c r="C76">
        <f t="shared" si="2"/>
        <v>1383</v>
      </c>
      <c r="D76">
        <v>1383</v>
      </c>
    </row>
    <row r="77" spans="1:4" ht="12.75">
      <c r="A77" s="3">
        <v>76</v>
      </c>
      <c r="C77">
        <f t="shared" si="2"/>
        <v>1573</v>
      </c>
      <c r="D77">
        <v>1573</v>
      </c>
    </row>
    <row r="78" spans="1:4" ht="12.75">
      <c r="A78" s="3">
        <v>77</v>
      </c>
      <c r="C78">
        <f t="shared" si="2"/>
        <v>967</v>
      </c>
      <c r="D78">
        <v>967</v>
      </c>
    </row>
    <row r="79" spans="1:4" ht="12.75">
      <c r="A79" s="3">
        <v>78</v>
      </c>
      <c r="C79">
        <f t="shared" si="2"/>
        <v>929</v>
      </c>
      <c r="D79">
        <v>929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/>
  <cols>
    <col min="8" max="8" width="12.421875" style="0" bestFit="1" customWidth="1"/>
  </cols>
  <sheetData>
    <row r="1" spans="1:2" ht="12.75">
      <c r="A1" t="s">
        <v>10</v>
      </c>
      <c r="B1">
        <v>1</v>
      </c>
    </row>
    <row r="2" spans="1:4" ht="12.75">
      <c r="A2" t="s">
        <v>11</v>
      </c>
      <c r="B2">
        <v>1</v>
      </c>
      <c r="C2" s="2" t="s">
        <v>15</v>
      </c>
      <c r="D2" s="9">
        <f>SUM(D5:D14)</f>
        <v>-2508.7771987003102</v>
      </c>
    </row>
    <row r="4" spans="1:6" ht="12.75">
      <c r="A4" s="3" t="s">
        <v>12</v>
      </c>
      <c r="B4" s="2" t="s">
        <v>13</v>
      </c>
      <c r="C4" s="2" t="s">
        <v>14</v>
      </c>
      <c r="F4" s="2"/>
    </row>
    <row r="5" spans="1:7" ht="12.75">
      <c r="A5" s="3">
        <v>1</v>
      </c>
      <c r="B5" s="1">
        <v>750</v>
      </c>
      <c r="C5" s="11">
        <f>B1/(B1+B2)</f>
        <v>0.5</v>
      </c>
      <c r="D5" s="9">
        <f>B5*LN(C5)</f>
        <v>-519.860385419959</v>
      </c>
      <c r="F5" s="8"/>
      <c r="G5" s="9"/>
    </row>
    <row r="6" spans="1:7" ht="12.75">
      <c r="A6" s="3">
        <v>2</v>
      </c>
      <c r="B6" s="1">
        <v>383</v>
      </c>
      <c r="C6" s="11">
        <f>C5*(B$2+A6-2)/(B$1+B$2+A6-1)</f>
        <v>0.16666666666666666</v>
      </c>
      <c r="D6" s="9">
        <f aca="true" t="shared" si="0" ref="D6:D14">B6*LN(C6)</f>
        <v>-686.243876714345</v>
      </c>
      <c r="F6" s="8"/>
      <c r="G6" s="9"/>
    </row>
    <row r="7" spans="1:7" ht="12.75">
      <c r="A7" s="3">
        <v>3</v>
      </c>
      <c r="B7" s="1">
        <v>191</v>
      </c>
      <c r="C7" s="11">
        <f aca="true" t="shared" si="1" ref="C7:C13">C6*(B$2+A7-2)/(B$1+B$2+A7-1)</f>
        <v>0.08333333333333333</v>
      </c>
      <c r="D7" s="9">
        <f t="shared" si="0"/>
        <v>-474.6171701095081</v>
      </c>
      <c r="F7" s="8"/>
      <c r="G7" s="9"/>
    </row>
    <row r="8" spans="1:7" ht="12.75">
      <c r="A8" s="3">
        <v>4</v>
      </c>
      <c r="B8" s="1">
        <v>95</v>
      </c>
      <c r="C8" s="11">
        <f t="shared" si="1"/>
        <v>0.05</v>
      </c>
      <c r="D8" s="9">
        <f t="shared" si="0"/>
        <v>-284.59456598762915</v>
      </c>
      <c r="F8" s="8"/>
      <c r="G8" s="9"/>
    </row>
    <row r="9" spans="1:7" ht="12.75">
      <c r="A9" s="3">
        <v>5</v>
      </c>
      <c r="B9" s="1">
        <v>55</v>
      </c>
      <c r="C9" s="11">
        <f t="shared" si="1"/>
        <v>0.03333333333333333</v>
      </c>
      <c r="D9" s="9">
        <f t="shared" si="0"/>
        <v>-187.06585599141854</v>
      </c>
      <c r="F9" s="8"/>
      <c r="G9" s="9"/>
    </row>
    <row r="10" spans="1:7" ht="12.75">
      <c r="A10" s="3">
        <v>6</v>
      </c>
      <c r="B10" s="1">
        <v>36</v>
      </c>
      <c r="C10" s="11">
        <f t="shared" si="1"/>
        <v>0.023809523809523808</v>
      </c>
      <c r="D10" s="9">
        <f t="shared" si="0"/>
        <v>-134.55610625820125</v>
      </c>
      <c r="F10" s="8"/>
      <c r="G10" s="9"/>
    </row>
    <row r="11" spans="1:7" ht="12.75">
      <c r="A11" s="3">
        <v>7</v>
      </c>
      <c r="B11" s="1">
        <v>18</v>
      </c>
      <c r="C11" s="11">
        <f t="shared" si="1"/>
        <v>0.017857142857142856</v>
      </c>
      <c r="D11" s="9">
        <f t="shared" si="0"/>
        <v>-72.4563304332327</v>
      </c>
      <c r="F11" s="8"/>
      <c r="G11" s="9"/>
    </row>
    <row r="12" spans="1:7" ht="12.75">
      <c r="A12" s="3">
        <v>8</v>
      </c>
      <c r="B12" s="1">
        <v>12</v>
      </c>
      <c r="C12" s="11">
        <f t="shared" si="1"/>
        <v>0.013888888888888888</v>
      </c>
      <c r="D12" s="9">
        <f t="shared" si="0"/>
        <v>-51.31999342819266</v>
      </c>
      <c r="F12" s="8"/>
      <c r="G12" s="9"/>
    </row>
    <row r="13" spans="1:7" ht="12.75">
      <c r="A13" s="3">
        <v>9</v>
      </c>
      <c r="B13" s="1">
        <v>9</v>
      </c>
      <c r="C13" s="11">
        <f t="shared" si="1"/>
        <v>0.01111111111111111</v>
      </c>
      <c r="D13" s="9">
        <f t="shared" si="0"/>
        <v>-40.498287032972385</v>
      </c>
      <c r="F13" s="8"/>
      <c r="G13" s="9"/>
    </row>
    <row r="14" spans="1:7" ht="12.75">
      <c r="A14" s="3" t="s">
        <v>0</v>
      </c>
      <c r="B14" s="1">
        <v>25</v>
      </c>
      <c r="C14" s="11">
        <f>1-SUM(C5:C13)</f>
        <v>0.09999999999999998</v>
      </c>
      <c r="D14" s="9">
        <f t="shared" si="0"/>
        <v>-57.564627324851145</v>
      </c>
      <c r="F14" s="8"/>
      <c r="G14" s="9"/>
    </row>
    <row r="15" ht="12.75">
      <c r="G15" s="9"/>
    </row>
    <row r="17" spans="6:7" ht="12.75">
      <c r="F17" s="2"/>
      <c r="G17" s="9"/>
    </row>
    <row r="18" ht="12.75">
      <c r="F18" s="2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/>
  <cols>
    <col min="8" max="8" width="12.421875" style="0" bestFit="1" customWidth="1"/>
  </cols>
  <sheetData>
    <row r="1" spans="1:2" ht="12.75">
      <c r="A1" t="s">
        <v>10</v>
      </c>
      <c r="B1" s="10">
        <v>5.9118416882406795</v>
      </c>
    </row>
    <row r="2" spans="1:4" ht="12.75">
      <c r="A2" t="s">
        <v>11</v>
      </c>
      <c r="B2" s="10">
        <v>6.283400361824907</v>
      </c>
      <c r="C2" s="2" t="s">
        <v>15</v>
      </c>
      <c r="D2" s="9">
        <f>SUM(D5:D14)</f>
        <v>-2378.0156443448977</v>
      </c>
    </row>
    <row r="4" spans="1:6" ht="12.75">
      <c r="A4" s="3" t="s">
        <v>12</v>
      </c>
      <c r="B4" s="2" t="s">
        <v>13</v>
      </c>
      <c r="C4" s="2" t="s">
        <v>14</v>
      </c>
      <c r="F4" s="2" t="s">
        <v>16</v>
      </c>
    </row>
    <row r="5" spans="1:7" ht="12.75">
      <c r="A5" s="3">
        <v>1</v>
      </c>
      <c r="B5" s="1">
        <v>750</v>
      </c>
      <c r="C5" s="11">
        <f>B1/(B1+B2)</f>
        <v>0.48476624440667704</v>
      </c>
      <c r="D5" s="9">
        <f aca="true" t="shared" si="0" ref="D5:D14">B5*LN(C5)</f>
        <v>-543.066355893886</v>
      </c>
      <c r="F5" s="8">
        <f aca="true" t="shared" si="1" ref="F5:F14">1574*C5</f>
        <v>763.0220686961096</v>
      </c>
      <c r="G5" s="9">
        <f aca="true" t="shared" si="2" ref="G5:G14">(B5-F5)^2/F5</f>
        <v>0.222240325782418</v>
      </c>
    </row>
    <row r="6" spans="1:7" ht="12.75">
      <c r="A6" s="3">
        <v>2</v>
      </c>
      <c r="B6" s="1">
        <v>383</v>
      </c>
      <c r="C6" s="11">
        <f aca="true" t="shared" si="3" ref="C6:C13">C5*(B$2+A6-2)/(B$1+B$2+A6-1)</f>
        <v>0.23083929676684298</v>
      </c>
      <c r="D6" s="9">
        <f t="shared" si="0"/>
        <v>-561.4908287969752</v>
      </c>
      <c r="F6" s="8">
        <f t="shared" si="1"/>
        <v>363.34105311101086</v>
      </c>
      <c r="G6" s="9">
        <f t="shared" si="2"/>
        <v>1.06366783900419</v>
      </c>
    </row>
    <row r="7" spans="1:7" ht="12.75">
      <c r="A7" s="3">
        <v>3</v>
      </c>
      <c r="B7" s="1">
        <v>191</v>
      </c>
      <c r="C7" s="11">
        <f t="shared" si="3"/>
        <v>0.11844074314937537</v>
      </c>
      <c r="D7" s="9">
        <f t="shared" si="0"/>
        <v>-407.4684177461481</v>
      </c>
      <c r="F7" s="8">
        <f t="shared" si="1"/>
        <v>186.42572971711684</v>
      </c>
      <c r="G7" s="9">
        <f t="shared" si="2"/>
        <v>0.11223745055265757</v>
      </c>
    </row>
    <row r="8" spans="1:7" ht="12.75">
      <c r="A8" s="3">
        <v>4</v>
      </c>
      <c r="B8" s="1">
        <v>95</v>
      </c>
      <c r="C8" s="11">
        <f t="shared" si="3"/>
        <v>0.06456574310733748</v>
      </c>
      <c r="D8" s="9">
        <f t="shared" si="0"/>
        <v>-260.3067736239208</v>
      </c>
      <c r="F8" s="8">
        <f t="shared" si="1"/>
        <v>101.6264796509492</v>
      </c>
      <c r="G8" s="9">
        <f t="shared" si="2"/>
        <v>0.4320747182748017</v>
      </c>
    </row>
    <row r="9" spans="1:7" ht="12.75">
      <c r="A9" s="3">
        <v>5</v>
      </c>
      <c r="B9" s="1">
        <v>55</v>
      </c>
      <c r="C9" s="11">
        <f t="shared" si="3"/>
        <v>0.03701023060175401</v>
      </c>
      <c r="D9" s="9">
        <f t="shared" si="0"/>
        <v>-181.31084959942044</v>
      </c>
      <c r="F9" s="8">
        <f t="shared" si="1"/>
        <v>58.25410296716082</v>
      </c>
      <c r="G9" s="9">
        <f t="shared" si="2"/>
        <v>0.18177579915451125</v>
      </c>
    </row>
    <row r="10" spans="1:7" ht="12.75">
      <c r="A10" s="3">
        <v>6</v>
      </c>
      <c r="B10" s="1">
        <v>36</v>
      </c>
      <c r="C10" s="11">
        <f t="shared" si="3"/>
        <v>0.0221335074931294</v>
      </c>
      <c r="D10" s="9">
        <f t="shared" si="0"/>
        <v>-137.18385513119995</v>
      </c>
      <c r="F10" s="8">
        <f t="shared" si="1"/>
        <v>34.838140794185676</v>
      </c>
      <c r="G10" s="9">
        <f t="shared" si="2"/>
        <v>0.0387482449798465</v>
      </c>
    </row>
    <row r="11" spans="1:7" ht="12.75">
      <c r="A11" s="3">
        <v>7</v>
      </c>
      <c r="B11" s="1">
        <v>18</v>
      </c>
      <c r="C11" s="11">
        <f t="shared" si="3"/>
        <v>0.013725633644732432</v>
      </c>
      <c r="D11" s="9">
        <f t="shared" si="0"/>
        <v>-77.19282225825471</v>
      </c>
      <c r="F11" s="8">
        <f t="shared" si="1"/>
        <v>21.60414735680885</v>
      </c>
      <c r="G11" s="9">
        <f t="shared" si="2"/>
        <v>0.6012678008094714</v>
      </c>
    </row>
    <row r="12" spans="1:7" ht="12.75">
      <c r="A12" s="3">
        <v>8</v>
      </c>
      <c r="B12" s="1">
        <v>12</v>
      </c>
      <c r="C12" s="11">
        <f t="shared" si="3"/>
        <v>0.008783293945355921</v>
      </c>
      <c r="D12" s="9">
        <f t="shared" si="0"/>
        <v>-56.81884532487163</v>
      </c>
      <c r="F12" s="8">
        <f t="shared" si="1"/>
        <v>13.82490466999022</v>
      </c>
      <c r="G12" s="9">
        <f t="shared" si="2"/>
        <v>0.24088969392904097</v>
      </c>
    </row>
    <row r="13" spans="1:7" ht="12.75">
      <c r="A13" s="3">
        <v>9</v>
      </c>
      <c r="B13" s="1">
        <v>9</v>
      </c>
      <c r="C13" s="11">
        <f t="shared" si="3"/>
        <v>0.005777202852162717</v>
      </c>
      <c r="D13" s="9">
        <f t="shared" si="0"/>
        <v>-46.38452084140021</v>
      </c>
      <c r="F13" s="8">
        <f t="shared" si="1"/>
        <v>9.093317289304116</v>
      </c>
      <c r="G13" s="9">
        <f t="shared" si="2"/>
        <v>0.0009576391327849973</v>
      </c>
    </row>
    <row r="14" spans="1:7" ht="12.75">
      <c r="A14" s="3" t="s">
        <v>0</v>
      </c>
      <c r="B14" s="1">
        <v>25</v>
      </c>
      <c r="C14" s="11">
        <f>1-SUM(C5:C13)</f>
        <v>0.013958104032632535</v>
      </c>
      <c r="D14" s="9">
        <f t="shared" si="0"/>
        <v>-106.79237512882105</v>
      </c>
      <c r="F14" s="8">
        <f t="shared" si="1"/>
        <v>21.97005574736361</v>
      </c>
      <c r="G14" s="9">
        <f t="shared" si="2"/>
        <v>0.4178670404687505</v>
      </c>
    </row>
    <row r="15" ht="12.75">
      <c r="G15" s="9">
        <f>SUM(G5:G14)</f>
        <v>3.311726552088473</v>
      </c>
    </row>
    <row r="17" spans="6:7" ht="12.75">
      <c r="F17" s="2" t="s">
        <v>17</v>
      </c>
      <c r="G17" s="9">
        <f>CHIINV(0.05,G18)</f>
        <v>14.067127258778283</v>
      </c>
    </row>
    <row r="18" spans="6:7" ht="12.75">
      <c r="F18" s="2" t="s">
        <v>18</v>
      </c>
      <c r="G18">
        <v>7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5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spans="1:5" ht="12.75">
      <c r="A1" t="s">
        <v>10</v>
      </c>
      <c r="B1" s="10">
        <v>1</v>
      </c>
      <c r="D1" s="2" t="s">
        <v>27</v>
      </c>
      <c r="E1" s="8">
        <f>SUM(C25:N35)</f>
        <v>-117745.71120938961</v>
      </c>
    </row>
    <row r="2" spans="1:2" ht="12.75">
      <c r="A2" t="s">
        <v>11</v>
      </c>
      <c r="B2" s="10">
        <v>1</v>
      </c>
    </row>
    <row r="3" spans="1:2" ht="12.75">
      <c r="A3" t="s">
        <v>19</v>
      </c>
      <c r="B3" s="10">
        <v>1</v>
      </c>
    </row>
    <row r="4" spans="1:2" ht="12.75">
      <c r="A4" t="s">
        <v>20</v>
      </c>
      <c r="B4" s="10">
        <v>1</v>
      </c>
    </row>
    <row r="5" spans="1:2" ht="12.75">
      <c r="A5" t="s">
        <v>21</v>
      </c>
      <c r="B5" s="10">
        <v>0.2</v>
      </c>
    </row>
    <row r="6" spans="1:2" ht="12.75">
      <c r="A6" t="s">
        <v>22</v>
      </c>
      <c r="B6" s="10">
        <v>0.1</v>
      </c>
    </row>
    <row r="8" spans="2:14" ht="12.75">
      <c r="B8" s="3" t="s">
        <v>4</v>
      </c>
      <c r="C8" s="4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3.5" thickBot="1">
      <c r="B9" s="5" t="s">
        <v>5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</row>
    <row r="10" spans="2:14" ht="12.75">
      <c r="B10" s="3">
        <v>0</v>
      </c>
      <c r="C10" s="1"/>
      <c r="D10" s="1">
        <v>1478</v>
      </c>
      <c r="E10" s="1">
        <v>3033</v>
      </c>
      <c r="F10" s="1">
        <v>4763</v>
      </c>
      <c r="G10" s="1">
        <v>6608</v>
      </c>
      <c r="H10" s="1">
        <v>8616</v>
      </c>
      <c r="I10" s="1">
        <v>10829</v>
      </c>
      <c r="J10" s="1">
        <v>12716</v>
      </c>
      <c r="K10" s="1">
        <v>14698</v>
      </c>
      <c r="L10" s="1">
        <v>16774</v>
      </c>
      <c r="M10" s="1">
        <v>18881</v>
      </c>
      <c r="N10" s="1">
        <v>20902</v>
      </c>
    </row>
    <row r="11" spans="2:14" ht="12.75">
      <c r="B11" s="3">
        <v>1</v>
      </c>
      <c r="C11" s="1">
        <v>750</v>
      </c>
      <c r="D11" s="1">
        <v>852</v>
      </c>
      <c r="E11" s="1">
        <v>984</v>
      </c>
      <c r="F11" s="1">
        <v>1066</v>
      </c>
      <c r="G11" s="1">
        <v>1237</v>
      </c>
      <c r="H11" s="1">
        <v>1262</v>
      </c>
      <c r="I11" s="1">
        <v>1204</v>
      </c>
      <c r="J11" s="1">
        <v>1278</v>
      </c>
      <c r="K11" s="1">
        <v>1397</v>
      </c>
      <c r="L11" s="1">
        <v>1444</v>
      </c>
      <c r="M11" s="1">
        <v>1387</v>
      </c>
      <c r="N11" s="1">
        <v>1148</v>
      </c>
    </row>
    <row r="12" spans="2:14" ht="12.75">
      <c r="B12" s="3">
        <v>2</v>
      </c>
      <c r="C12" s="1">
        <v>383</v>
      </c>
      <c r="D12" s="1">
        <v>387</v>
      </c>
      <c r="E12" s="1">
        <v>456</v>
      </c>
      <c r="F12" s="1">
        <v>484</v>
      </c>
      <c r="G12" s="1">
        <v>566</v>
      </c>
      <c r="H12" s="1">
        <v>649</v>
      </c>
      <c r="I12" s="1">
        <v>592</v>
      </c>
      <c r="J12" s="1">
        <v>606</v>
      </c>
      <c r="K12" s="1">
        <v>644</v>
      </c>
      <c r="L12" s="1">
        <v>659</v>
      </c>
      <c r="M12" s="1">
        <v>677</v>
      </c>
      <c r="N12" s="1">
        <v>663</v>
      </c>
    </row>
    <row r="13" spans="2:14" ht="12.75">
      <c r="B13" s="3">
        <v>3</v>
      </c>
      <c r="C13" s="1">
        <v>191</v>
      </c>
      <c r="D13" s="1">
        <v>214</v>
      </c>
      <c r="E13" s="1">
        <v>270</v>
      </c>
      <c r="F13" s="1">
        <v>267</v>
      </c>
      <c r="G13" s="1">
        <v>293</v>
      </c>
      <c r="H13" s="1">
        <v>320</v>
      </c>
      <c r="I13" s="1">
        <v>302</v>
      </c>
      <c r="J13" s="1">
        <v>343</v>
      </c>
      <c r="K13" s="1">
        <v>365</v>
      </c>
      <c r="L13" s="1">
        <v>374</v>
      </c>
      <c r="M13" s="1">
        <v>355</v>
      </c>
      <c r="N13" s="1">
        <v>367</v>
      </c>
    </row>
    <row r="14" spans="2:14" ht="12.75">
      <c r="B14" s="3">
        <v>4</v>
      </c>
      <c r="C14" s="1">
        <v>95</v>
      </c>
      <c r="D14" s="1">
        <v>120</v>
      </c>
      <c r="E14" s="1">
        <v>114</v>
      </c>
      <c r="F14" s="1">
        <v>161</v>
      </c>
      <c r="G14" s="1">
        <v>163</v>
      </c>
      <c r="H14" s="1">
        <v>196</v>
      </c>
      <c r="I14" s="1">
        <v>156</v>
      </c>
      <c r="J14" s="1">
        <v>195</v>
      </c>
      <c r="K14" s="1">
        <v>179</v>
      </c>
      <c r="L14" s="1">
        <v>187</v>
      </c>
      <c r="M14" s="1">
        <v>199</v>
      </c>
      <c r="N14" s="1">
        <v>182</v>
      </c>
    </row>
    <row r="15" spans="2:14" ht="12.75">
      <c r="B15" s="3">
        <v>5</v>
      </c>
      <c r="C15" s="1">
        <v>55</v>
      </c>
      <c r="D15" s="1">
        <v>72</v>
      </c>
      <c r="E15" s="1">
        <v>68</v>
      </c>
      <c r="F15" s="1">
        <v>89</v>
      </c>
      <c r="G15" s="1">
        <v>96</v>
      </c>
      <c r="H15" s="1">
        <v>96</v>
      </c>
      <c r="I15" s="1">
        <v>80</v>
      </c>
      <c r="J15" s="1">
        <v>100</v>
      </c>
      <c r="K15" s="1">
        <v>95</v>
      </c>
      <c r="L15" s="1">
        <v>118</v>
      </c>
      <c r="M15" s="1">
        <v>94</v>
      </c>
      <c r="N15" s="1">
        <v>120</v>
      </c>
    </row>
    <row r="16" spans="2:14" ht="12.75">
      <c r="B16" s="3">
        <v>6</v>
      </c>
      <c r="C16" s="1">
        <v>36</v>
      </c>
      <c r="D16" s="1">
        <v>40</v>
      </c>
      <c r="E16" s="1">
        <v>42</v>
      </c>
      <c r="F16" s="1">
        <v>40</v>
      </c>
      <c r="G16" s="1">
        <v>51</v>
      </c>
      <c r="H16" s="1">
        <v>54</v>
      </c>
      <c r="I16" s="1">
        <v>65</v>
      </c>
      <c r="J16" s="1">
        <v>45</v>
      </c>
      <c r="K16" s="1">
        <v>75</v>
      </c>
      <c r="L16" s="1">
        <v>71</v>
      </c>
      <c r="M16" s="1">
        <v>72</v>
      </c>
      <c r="N16" s="1">
        <v>54</v>
      </c>
    </row>
    <row r="17" spans="2:14" ht="12.75">
      <c r="B17" s="3">
        <v>7</v>
      </c>
      <c r="C17" s="1">
        <v>18</v>
      </c>
      <c r="D17" s="1">
        <v>12</v>
      </c>
      <c r="E17" s="1">
        <v>27</v>
      </c>
      <c r="F17" s="1">
        <v>30</v>
      </c>
      <c r="G17" s="1">
        <v>36</v>
      </c>
      <c r="H17" s="1">
        <v>40</v>
      </c>
      <c r="I17" s="1">
        <v>39</v>
      </c>
      <c r="J17" s="1">
        <v>31</v>
      </c>
      <c r="K17" s="1">
        <v>41</v>
      </c>
      <c r="L17" s="1">
        <v>37</v>
      </c>
      <c r="M17" s="1">
        <v>30</v>
      </c>
      <c r="N17" s="1">
        <v>43</v>
      </c>
    </row>
    <row r="18" spans="2:14" ht="12.75">
      <c r="B18" s="3">
        <v>8</v>
      </c>
      <c r="C18" s="1">
        <v>12</v>
      </c>
      <c r="D18" s="1">
        <v>15</v>
      </c>
      <c r="E18" s="1">
        <v>9</v>
      </c>
      <c r="F18" s="1">
        <v>21</v>
      </c>
      <c r="G18" s="1">
        <v>19</v>
      </c>
      <c r="H18" s="1">
        <v>21</v>
      </c>
      <c r="I18" s="1">
        <v>20</v>
      </c>
      <c r="J18" s="1">
        <v>24</v>
      </c>
      <c r="K18" s="1">
        <v>23</v>
      </c>
      <c r="L18" s="1">
        <v>29</v>
      </c>
      <c r="M18" s="1">
        <v>24</v>
      </c>
      <c r="N18" s="1">
        <v>32</v>
      </c>
    </row>
    <row r="19" spans="2:14" ht="12.75">
      <c r="B19" s="3">
        <v>9</v>
      </c>
      <c r="C19" s="1">
        <v>9</v>
      </c>
      <c r="D19" s="1">
        <v>9</v>
      </c>
      <c r="E19" s="1">
        <v>8</v>
      </c>
      <c r="F19" s="1">
        <v>9</v>
      </c>
      <c r="G19" s="1">
        <v>21</v>
      </c>
      <c r="H19" s="1">
        <v>14</v>
      </c>
      <c r="I19" s="1">
        <v>21</v>
      </c>
      <c r="J19" s="1">
        <v>8</v>
      </c>
      <c r="K19" s="1">
        <v>14</v>
      </c>
      <c r="L19" s="1">
        <v>9</v>
      </c>
      <c r="M19" s="1">
        <v>12</v>
      </c>
      <c r="N19" s="1">
        <v>16</v>
      </c>
    </row>
    <row r="20" spans="2:14" ht="12.75">
      <c r="B20" s="3" t="s">
        <v>0</v>
      </c>
      <c r="C20" s="1">
        <v>25</v>
      </c>
      <c r="D20" s="1">
        <v>17</v>
      </c>
      <c r="E20" s="1">
        <v>27</v>
      </c>
      <c r="F20" s="1">
        <v>32</v>
      </c>
      <c r="G20" s="1">
        <v>36</v>
      </c>
      <c r="H20" s="1">
        <v>55</v>
      </c>
      <c r="I20" s="1">
        <v>39</v>
      </c>
      <c r="J20" s="1">
        <v>35</v>
      </c>
      <c r="K20" s="1">
        <v>48</v>
      </c>
      <c r="L20" s="1">
        <v>42</v>
      </c>
      <c r="M20" s="1">
        <v>50</v>
      </c>
      <c r="N20" s="1">
        <v>43</v>
      </c>
    </row>
    <row r="22" spans="2:14" ht="12.75">
      <c r="B22" t="s">
        <v>2</v>
      </c>
      <c r="C22" s="1">
        <v>1574</v>
      </c>
      <c r="D22" s="1">
        <v>1642</v>
      </c>
      <c r="E22" s="1">
        <v>1822</v>
      </c>
      <c r="F22" s="1">
        <v>1924</v>
      </c>
      <c r="G22" s="1">
        <v>2164</v>
      </c>
      <c r="H22" s="1">
        <v>2197</v>
      </c>
      <c r="I22" s="1">
        <v>2024</v>
      </c>
      <c r="J22" s="1">
        <v>2034</v>
      </c>
      <c r="K22" s="1">
        <v>2198</v>
      </c>
      <c r="L22" s="1">
        <v>2165</v>
      </c>
      <c r="M22" s="1">
        <v>2037</v>
      </c>
      <c r="N22" s="1">
        <v>1789</v>
      </c>
    </row>
    <row r="23" spans="2:14" ht="12.75">
      <c r="B23" t="s">
        <v>3</v>
      </c>
      <c r="C23" s="1">
        <f>C22</f>
        <v>1574</v>
      </c>
      <c r="D23" s="1">
        <f>C23+D22</f>
        <v>3216</v>
      </c>
      <c r="E23" s="1">
        <f aca="true" t="shared" si="0" ref="E23:N23">D23+E22</f>
        <v>5038</v>
      </c>
      <c r="F23" s="1">
        <f t="shared" si="0"/>
        <v>6962</v>
      </c>
      <c r="G23" s="1">
        <f t="shared" si="0"/>
        <v>9126</v>
      </c>
      <c r="H23" s="1">
        <f t="shared" si="0"/>
        <v>11323</v>
      </c>
      <c r="I23" s="1">
        <f t="shared" si="0"/>
        <v>13347</v>
      </c>
      <c r="J23" s="1">
        <f t="shared" si="0"/>
        <v>15381</v>
      </c>
      <c r="K23" s="1">
        <f t="shared" si="0"/>
        <v>17579</v>
      </c>
      <c r="L23" s="1">
        <f t="shared" si="0"/>
        <v>19744</v>
      </c>
      <c r="M23" s="1">
        <f t="shared" si="0"/>
        <v>21781</v>
      </c>
      <c r="N23" s="1">
        <f t="shared" si="0"/>
        <v>23570</v>
      </c>
    </row>
    <row r="25" spans="1:14" ht="12.75">
      <c r="A25" t="s">
        <v>28</v>
      </c>
      <c r="C25" s="8"/>
      <c r="D25" s="8">
        <f>D10*LN(D37)</f>
        <v>-1211.7807436954567</v>
      </c>
      <c r="E25" s="8">
        <f aca="true" t="shared" si="1" ref="E25:N25">E10*LN(E37)</f>
        <v>-1692.8449372512487</v>
      </c>
      <c r="F25" s="8">
        <f t="shared" si="1"/>
        <v>-2074.1458934723146</v>
      </c>
      <c r="G25" s="8">
        <f t="shared" si="1"/>
        <v>-2543.5928368611894</v>
      </c>
      <c r="H25" s="8">
        <f t="shared" si="1"/>
        <v>-2857.9427885847304</v>
      </c>
      <c r="I25" s="8">
        <f t="shared" si="1"/>
        <v>-3054.9793709556607</v>
      </c>
      <c r="J25" s="8">
        <f t="shared" si="1"/>
        <v>-3321.8241710900334</v>
      </c>
      <c r="K25" s="8">
        <f t="shared" si="1"/>
        <v>-3739.985425314471</v>
      </c>
      <c r="L25" s="8">
        <f t="shared" si="1"/>
        <v>-3995.7246034518344</v>
      </c>
      <c r="M25" s="8">
        <f t="shared" si="1"/>
        <v>-4180.768470918359</v>
      </c>
      <c r="N25" s="8">
        <f t="shared" si="1"/>
        <v>-4251.189594246248</v>
      </c>
    </row>
    <row r="26" spans="1:14" ht="12.75">
      <c r="A26" t="s">
        <v>29</v>
      </c>
      <c r="C26" s="8">
        <f aca="true" t="shared" si="2" ref="C26:C35">C11*LN(C38)</f>
        <v>-519.860385419959</v>
      </c>
      <c r="D26" s="8">
        <f aca="true" t="shared" si="3" ref="D26:N26">D11*LN(D38)</f>
        <v>-1110.516960117077</v>
      </c>
      <c r="E26" s="8">
        <f t="shared" si="3"/>
        <v>-1569.7567345803652</v>
      </c>
      <c r="F26" s="8">
        <f t="shared" si="3"/>
        <v>-1928.90417603122</v>
      </c>
      <c r="G26" s="8">
        <f t="shared" si="3"/>
        <v>-2379.998082267992</v>
      </c>
      <c r="H26" s="8">
        <f t="shared" si="3"/>
        <v>-2609.8213062666323</v>
      </c>
      <c r="I26" s="8">
        <f t="shared" si="3"/>
        <v>-2688.4822584448507</v>
      </c>
      <c r="J26" s="8">
        <f t="shared" si="3"/>
        <v>-2959.779853634966</v>
      </c>
      <c r="K26" s="8">
        <f t="shared" si="3"/>
        <v>-3277.7271170159697</v>
      </c>
      <c r="L26" s="8">
        <f t="shared" si="3"/>
        <v>-3494.348590519864</v>
      </c>
      <c r="M26" s="8">
        <f t="shared" si="3"/>
        <v>-3472.3989692547866</v>
      </c>
      <c r="N26" s="8">
        <f t="shared" si="3"/>
        <v>-2989.097519605703</v>
      </c>
    </row>
    <row r="27" spans="3:14" ht="12.75">
      <c r="C27" s="8">
        <f t="shared" si="2"/>
        <v>-686.243876714345</v>
      </c>
      <c r="D27" s="8">
        <f aca="true" t="shared" si="4" ref="D27:N27">D12*LN(D39)</f>
        <v>-918.1360387384868</v>
      </c>
      <c r="E27" s="8">
        <f t="shared" si="4"/>
        <v>-1204.3076983182627</v>
      </c>
      <c r="F27" s="8">
        <f t="shared" si="4"/>
        <v>-1371.1400508738925</v>
      </c>
      <c r="G27" s="8">
        <f t="shared" si="4"/>
        <v>-1659.9421531718617</v>
      </c>
      <c r="H27" s="8">
        <f t="shared" si="4"/>
        <v>-1983.7003191871258</v>
      </c>
      <c r="I27" s="8">
        <f t="shared" si="4"/>
        <v>-1891.4138980311436</v>
      </c>
      <c r="J27" s="8">
        <f t="shared" si="4"/>
        <v>-1976.6996133831021</v>
      </c>
      <c r="K27" s="8">
        <f t="shared" si="4"/>
        <v>-2115.4888168117486</v>
      </c>
      <c r="L27" s="8">
        <f t="shared" si="4"/>
        <v>-2203.106917591921</v>
      </c>
      <c r="M27" s="8">
        <f t="shared" si="4"/>
        <v>-2307.2783354008584</v>
      </c>
      <c r="N27" s="8">
        <f t="shared" si="4"/>
        <v>-2310.1411829599883</v>
      </c>
    </row>
    <row r="28" spans="3:14" ht="12.75">
      <c r="C28" s="8">
        <f t="shared" si="2"/>
        <v>-474.6171701095081</v>
      </c>
      <c r="D28" s="8">
        <f aca="true" t="shared" si="5" ref="D28:N28">D13*LN(D40)</f>
        <v>-652.3251309607349</v>
      </c>
      <c r="E28" s="8">
        <f t="shared" si="5"/>
        <v>-892.0108072582162</v>
      </c>
      <c r="F28" s="8">
        <f t="shared" si="5"/>
        <v>-930.1097300902602</v>
      </c>
      <c r="G28" s="8">
        <f t="shared" si="5"/>
        <v>-1047.6589645336774</v>
      </c>
      <c r="H28" s="8">
        <f t="shared" si="5"/>
        <v>-1180.4921317844637</v>
      </c>
      <c r="I28" s="8">
        <f t="shared" si="5"/>
        <v>-1151.9125287826892</v>
      </c>
      <c r="J28" s="8">
        <f t="shared" si="5"/>
        <v>-1328.6063078267664</v>
      </c>
      <c r="K28" s="8">
        <f t="shared" si="5"/>
        <v>-1420.9788670799203</v>
      </c>
      <c r="L28" s="8">
        <f t="shared" si="5"/>
        <v>-1475.0927242367686</v>
      </c>
      <c r="M28" s="8">
        <f t="shared" si="5"/>
        <v>-1420.2279406014477</v>
      </c>
      <c r="N28" s="8">
        <f t="shared" si="5"/>
        <v>-1492.3744904208056</v>
      </c>
    </row>
    <row r="29" spans="3:14" ht="12.75">
      <c r="C29" s="8">
        <f t="shared" si="2"/>
        <v>-284.59456598762915</v>
      </c>
      <c r="D29" s="8">
        <f aca="true" t="shared" si="6" ref="D29:N29">D14*LN(D41)</f>
        <v>-425.7211782574672</v>
      </c>
      <c r="E29" s="8">
        <f t="shared" si="6"/>
        <v>-432.60558263941425</v>
      </c>
      <c r="F29" s="8">
        <f t="shared" si="6"/>
        <v>-638.6879258475064</v>
      </c>
      <c r="G29" s="8">
        <f t="shared" si="6"/>
        <v>-660.8485614889904</v>
      </c>
      <c r="H29" s="8">
        <f t="shared" si="6"/>
        <v>-815.629876961743</v>
      </c>
      <c r="I29" s="8">
        <f t="shared" si="6"/>
        <v>-667.4855961727493</v>
      </c>
      <c r="J29" s="8">
        <f t="shared" si="6"/>
        <v>-845.0183788836107</v>
      </c>
      <c r="K29" s="8">
        <f t="shared" si="6"/>
        <v>-778.834744189941</v>
      </c>
      <c r="L29" s="8">
        <f t="shared" si="6"/>
        <v>-822.4055624615349</v>
      </c>
      <c r="M29" s="8">
        <f t="shared" si="6"/>
        <v>-885.4740964882317</v>
      </c>
      <c r="N29" s="8">
        <f t="shared" si="6"/>
        <v>-820.726156268088</v>
      </c>
    </row>
    <row r="30" spans="3:14" ht="12.75">
      <c r="C30" s="8">
        <f t="shared" si="2"/>
        <v>-187.06585599141854</v>
      </c>
      <c r="D30" s="8">
        <f aca="true" t="shared" si="7" ref="D30:N30">D15*LN(D42)</f>
        <v>-284.0457159572663</v>
      </c>
      <c r="E30" s="8">
        <f t="shared" si="7"/>
        <v>-284.67218566498053</v>
      </c>
      <c r="F30" s="8">
        <f t="shared" si="7"/>
        <v>-387.4494723716303</v>
      </c>
      <c r="G30" s="8">
        <f t="shared" si="7"/>
        <v>-425.98955651770336</v>
      </c>
      <c r="H30" s="8">
        <f t="shared" si="7"/>
        <v>-435.86218669474135</v>
      </c>
      <c r="I30" s="8">
        <f t="shared" si="7"/>
        <v>-372.19027984780126</v>
      </c>
      <c r="J30" s="8">
        <f t="shared" si="7"/>
        <v>-470.40684298768804</v>
      </c>
      <c r="K30" s="8">
        <f t="shared" si="7"/>
        <v>-448.4345369378005</v>
      </c>
      <c r="L30" s="8">
        <f t="shared" si="7"/>
        <v>-562.2135622001182</v>
      </c>
      <c r="M30" s="8">
        <f t="shared" si="7"/>
        <v>-452.43482137947785</v>
      </c>
      <c r="N30" s="8">
        <f t="shared" si="7"/>
        <v>-584.3060260996871</v>
      </c>
    </row>
    <row r="31" spans="3:14" ht="12.75">
      <c r="C31" s="8">
        <f t="shared" si="2"/>
        <v>-134.55610625820125</v>
      </c>
      <c r="D31" s="8">
        <f aca="true" t="shared" si="8" ref="D31:N31">D16*LN(D43)</f>
        <v>-171.02189368381335</v>
      </c>
      <c r="E31" s="8">
        <f t="shared" si="8"/>
        <v>-189.52633263243305</v>
      </c>
      <c r="F31" s="8">
        <f t="shared" si="8"/>
        <v>-187.029736026892</v>
      </c>
      <c r="G31" s="8">
        <f t="shared" si="8"/>
        <v>-242.6282102291229</v>
      </c>
      <c r="H31" s="8">
        <f t="shared" si="8"/>
        <v>-262.28878960901653</v>
      </c>
      <c r="I31" s="8">
        <f t="shared" si="8"/>
        <v>-322.76520619800385</v>
      </c>
      <c r="J31" s="8">
        <f t="shared" si="8"/>
        <v>-225.68381633978657</v>
      </c>
      <c r="K31" s="8">
        <f t="shared" si="8"/>
        <v>-377.2925528344204</v>
      </c>
      <c r="L31" s="8">
        <f t="shared" si="8"/>
        <v>-360.1707235665007</v>
      </c>
      <c r="M31" s="8">
        <f t="shared" si="8"/>
        <v>-368.5870059811004</v>
      </c>
      <c r="N31" s="8">
        <f t="shared" si="8"/>
        <v>-279.3264440443508</v>
      </c>
    </row>
    <row r="32" spans="3:14" ht="12.75">
      <c r="C32" s="8">
        <f t="shared" si="2"/>
        <v>-72.4563304332327</v>
      </c>
      <c r="D32" s="8">
        <f aca="true" t="shared" si="9" ref="D32:N32">D17*LN(D44)</f>
        <v>-54.7030105732799</v>
      </c>
      <c r="E32" s="8">
        <f t="shared" si="9"/>
        <v>-129.39151457533433</v>
      </c>
      <c r="F32" s="8">
        <f t="shared" si="9"/>
        <v>-148.57798227603473</v>
      </c>
      <c r="G32" s="8">
        <f t="shared" si="9"/>
        <v>-181.16963481089374</v>
      </c>
      <c r="H32" s="8">
        <f t="shared" si="9"/>
        <v>-205.19884603368934</v>
      </c>
      <c r="I32" s="8">
        <f t="shared" si="9"/>
        <v>-204.18828592592067</v>
      </c>
      <c r="J32" s="8">
        <f t="shared" si="9"/>
        <v>-163.79160419286404</v>
      </c>
      <c r="K32" s="8">
        <f t="shared" si="9"/>
        <v>-217.22968858376</v>
      </c>
      <c r="L32" s="8">
        <f t="shared" si="9"/>
        <v>-197.54807937304435</v>
      </c>
      <c r="M32" s="8">
        <f t="shared" si="9"/>
        <v>-161.5189568222351</v>
      </c>
      <c r="N32" s="8">
        <f t="shared" si="9"/>
        <v>-233.725485728373</v>
      </c>
    </row>
    <row r="33" spans="3:14" ht="12.75">
      <c r="C33" s="8">
        <f t="shared" si="2"/>
        <v>-51.31999342819266</v>
      </c>
      <c r="D33" s="8">
        <f aca="true" t="shared" si="10" ref="D33:N33">D18*LN(D45)</f>
        <v>-72.09296934651034</v>
      </c>
      <c r="E33" s="8">
        <f t="shared" si="10"/>
        <v>-45.33560449887066</v>
      </c>
      <c r="F33" s="8">
        <f t="shared" si="10"/>
        <v>-109.10206837058128</v>
      </c>
      <c r="G33" s="8">
        <f t="shared" si="10"/>
        <v>-100.20278936966169</v>
      </c>
      <c r="H33" s="8">
        <f t="shared" si="10"/>
        <v>-112.75981568918635</v>
      </c>
      <c r="I33" s="8">
        <f t="shared" si="10"/>
        <v>-109.45941825562359</v>
      </c>
      <c r="J33" s="8">
        <f t="shared" si="10"/>
        <v>-132.47413114601082</v>
      </c>
      <c r="K33" s="8">
        <f t="shared" si="10"/>
        <v>-127.27993298731539</v>
      </c>
      <c r="L33" s="8">
        <f t="shared" si="10"/>
        <v>-161.63663570188967</v>
      </c>
      <c r="M33" s="8">
        <f t="shared" si="10"/>
        <v>-134.81442795677208</v>
      </c>
      <c r="N33" s="8">
        <f t="shared" si="10"/>
        <v>-181.3534199294584</v>
      </c>
    </row>
    <row r="34" spans="3:14" ht="12.75">
      <c r="C34" s="8">
        <f t="shared" si="2"/>
        <v>-40.498287032972385</v>
      </c>
      <c r="D34" s="8">
        <f aca="true" t="shared" si="11" ref="D34:N35">D19*LN(D46)</f>
        <v>-45.2369144423108</v>
      </c>
      <c r="E34" s="8">
        <f t="shared" si="11"/>
        <v>-42.042440304857045</v>
      </c>
      <c r="F34" s="8">
        <f t="shared" si="11"/>
        <v>-48.70365033075042</v>
      </c>
      <c r="G34" s="8">
        <f t="shared" si="11"/>
        <v>-115.26664731815427</v>
      </c>
      <c r="H34" s="8">
        <f t="shared" si="11"/>
        <v>-78.16382186840329</v>
      </c>
      <c r="I34" s="8">
        <f t="shared" si="11"/>
        <v>-119.38187790710046</v>
      </c>
      <c r="J34" s="8">
        <f t="shared" si="11"/>
        <v>-45.84531836647896</v>
      </c>
      <c r="K34" s="8">
        <f t="shared" si="11"/>
        <v>-80.42156521201866</v>
      </c>
      <c r="L34" s="8">
        <f t="shared" si="11"/>
        <v>-52.0497199651911</v>
      </c>
      <c r="M34" s="8">
        <f t="shared" si="11"/>
        <v>-69.9109438596155</v>
      </c>
      <c r="N34" s="8">
        <f t="shared" si="11"/>
        <v>-93.99622783869968</v>
      </c>
    </row>
    <row r="35" spans="3:14" ht="12.75">
      <c r="C35" s="8">
        <f t="shared" si="2"/>
        <v>-57.564627324851145</v>
      </c>
      <c r="D35" s="8">
        <f t="shared" si="11"/>
        <v>-47.84048112505327</v>
      </c>
      <c r="E35" s="8">
        <f t="shared" si="11"/>
        <v>-81.88635919656836</v>
      </c>
      <c r="F35" s="8">
        <f t="shared" si="11"/>
        <v>-101.76589530612769</v>
      </c>
      <c r="G35" s="8">
        <f t="shared" si="11"/>
        <v>-117.07859236359012</v>
      </c>
      <c r="H35" s="8">
        <f t="shared" si="11"/>
        <v>-183.67686606716435</v>
      </c>
      <c r="I35" s="8">
        <f t="shared" si="11"/>
        <v>-133.89241450992114</v>
      </c>
      <c r="J35" s="8">
        <f t="shared" si="11"/>
        <v>-121.60464251213338</v>
      </c>
      <c r="K35" s="8">
        <f t="shared" si="11"/>
        <v>-167.33706178833083</v>
      </c>
      <c r="L35" s="8">
        <f t="shared" si="11"/>
        <v>-147.8861154303014</v>
      </c>
      <c r="M35" s="8">
        <f t="shared" si="11"/>
        <v>-177.95928372532802</v>
      </c>
      <c r="N35" s="8">
        <f t="shared" si="11"/>
        <v>-154.91426001524292</v>
      </c>
    </row>
    <row r="37" spans="1:14" ht="12.75">
      <c r="A37" t="s">
        <v>30</v>
      </c>
      <c r="B37" s="3">
        <v>0</v>
      </c>
      <c r="C37">
        <f>($C$22*C63+$D$22*C75+$E$22*C87+$F$22*C99+$G$22*C111+$H$22*C123+$I$22*C135+$J$22*C147+$K$22*C159+$L$22*C171+$M$22*C183+$N$22*C195)/C$23</f>
        <v>0</v>
      </c>
      <c r="D37">
        <f aca="true" t="shared" si="12" ref="D37:N37">($C$22*D63+$D$22*D75+$E$22*D87+$F$22*D99+$G$22*D111+$H$22*D123+$I$22*D135+$J$22*D147+$K$22*D159+$L$22*D171+$M$22*D183+$N$22*D195)/D$23</f>
        <v>0.4404850746268657</v>
      </c>
      <c r="E37">
        <f t="shared" si="12"/>
        <v>0.5722713094475561</v>
      </c>
      <c r="F37">
        <f t="shared" si="12"/>
        <v>0.6469602139986503</v>
      </c>
      <c r="G37">
        <f t="shared" si="12"/>
        <v>0.6805008030761546</v>
      </c>
      <c r="H37">
        <f t="shared" si="12"/>
        <v>0.7177013028319768</v>
      </c>
      <c r="I37">
        <f t="shared" si="12"/>
        <v>0.7541900099339411</v>
      </c>
      <c r="J37">
        <f t="shared" si="12"/>
        <v>0.7701023527146894</v>
      </c>
      <c r="K37">
        <f t="shared" si="12"/>
        <v>0.7753386347376698</v>
      </c>
      <c r="L37">
        <f t="shared" si="12"/>
        <v>0.7880376527233048</v>
      </c>
      <c r="M37">
        <f t="shared" si="12"/>
        <v>0.8013741960778171</v>
      </c>
      <c r="N37">
        <f t="shared" si="12"/>
        <v>0.8159626167809483</v>
      </c>
    </row>
    <row r="38" spans="1:14" ht="12.75">
      <c r="A38" t="s">
        <v>31</v>
      </c>
      <c r="B38" s="3">
        <v>1</v>
      </c>
      <c r="C38">
        <f aca="true" t="shared" si="13" ref="C38:N38">($C$22*C64+$D$22*C76+$E$22*C88+$F$22*C100+$G$22*C112+$H$22*C124+$I$22*C136+$J$22*C148+$K$22*C160+$L$22*C172+$M$22*C184+$N$22*C196)/C$23</f>
        <v>0.5</v>
      </c>
      <c r="D38">
        <f t="shared" si="13"/>
        <v>0.27160033167495856</v>
      </c>
      <c r="E38">
        <f t="shared" si="13"/>
        <v>0.2028514716820969</v>
      </c>
      <c r="F38">
        <f t="shared" si="13"/>
        <v>0.16373949009582475</v>
      </c>
      <c r="G38">
        <f t="shared" si="13"/>
        <v>0.14602051541847516</v>
      </c>
      <c r="H38">
        <f t="shared" si="13"/>
        <v>0.12643787418038585</v>
      </c>
      <c r="I38">
        <f t="shared" si="13"/>
        <v>0.10721075740894799</v>
      </c>
      <c r="J38">
        <f t="shared" si="13"/>
        <v>0.09867272853727245</v>
      </c>
      <c r="K38">
        <f t="shared" si="13"/>
        <v>0.09572638071840457</v>
      </c>
      <c r="L38">
        <f t="shared" si="13"/>
        <v>0.08892971003226414</v>
      </c>
      <c r="M38">
        <f t="shared" si="13"/>
        <v>0.08179558078492058</v>
      </c>
      <c r="N38">
        <f t="shared" si="13"/>
        <v>0.07399605603836865</v>
      </c>
    </row>
    <row r="39" spans="2:14" ht="12.75">
      <c r="B39" s="3">
        <v>2</v>
      </c>
      <c r="C39">
        <f aca="true" t="shared" si="14" ref="C39:N39">($C$22*C65+$D$22*C77+$E$22*C89+$F$22*C101+$G$22*C113+$H$22*C125+$I$22*C137+$J$22*C149+$K$22*C161+$L$22*C173+$M$22*C185+$N$22*C197)/C$23</f>
        <v>0.16666666666666666</v>
      </c>
      <c r="D39">
        <f t="shared" si="14"/>
        <v>0.09325248756218905</v>
      </c>
      <c r="E39">
        <f t="shared" si="14"/>
        <v>0.07128811509207399</v>
      </c>
      <c r="F39">
        <f t="shared" si="14"/>
        <v>0.05883996433355826</v>
      </c>
      <c r="G39">
        <f t="shared" si="14"/>
        <v>0.05324986615397423</v>
      </c>
      <c r="H39">
        <f t="shared" si="14"/>
        <v>0.047049782861337215</v>
      </c>
      <c r="I39">
        <f t="shared" si="14"/>
        <v>0.04096833167767646</v>
      </c>
      <c r="J39">
        <f t="shared" si="14"/>
        <v>0.038316274547551765</v>
      </c>
      <c r="K39">
        <f t="shared" si="14"/>
        <v>0.03744356087705502</v>
      </c>
      <c r="L39">
        <f t="shared" si="14"/>
        <v>0.03532705787944919</v>
      </c>
      <c r="M39">
        <f t="shared" si="14"/>
        <v>0.03310430065369715</v>
      </c>
      <c r="N39">
        <f t="shared" si="14"/>
        <v>0.030672897203175266</v>
      </c>
    </row>
    <row r="40" spans="2:14" ht="12.75">
      <c r="B40" s="3">
        <v>3</v>
      </c>
      <c r="C40">
        <f aca="true" t="shared" si="15" ref="C40:N40">($C$22*C66+$D$22*C78+$E$22*C90+$F$22*C102+$G$22*C114+$H$22*C126+$I$22*C138+$J$22*C150+$K$22*C162+$L$22*C174+$M$22*C186+$N$22*C198)/C$23</f>
        <v>0.08333333333333333</v>
      </c>
      <c r="D40">
        <f t="shared" si="15"/>
        <v>0.04744195688225539</v>
      </c>
      <c r="E40">
        <f t="shared" si="15"/>
        <v>0.0367453449054495</v>
      </c>
      <c r="F40">
        <f t="shared" si="15"/>
        <v>0.030698022457264135</v>
      </c>
      <c r="G40">
        <f t="shared" si="15"/>
        <v>0.027997841381331868</v>
      </c>
      <c r="H40">
        <f t="shared" si="15"/>
        <v>0.024996038871031183</v>
      </c>
      <c r="I40">
        <f t="shared" si="15"/>
        <v>0.022053589601246374</v>
      </c>
      <c r="J40">
        <f t="shared" si="15"/>
        <v>0.02078574678431417</v>
      </c>
      <c r="K40">
        <f t="shared" si="15"/>
        <v>0.020382210629803568</v>
      </c>
      <c r="L40">
        <f t="shared" si="15"/>
        <v>0.019368675300332944</v>
      </c>
      <c r="M40">
        <f t="shared" si="15"/>
        <v>0.018303882444465663</v>
      </c>
      <c r="N40">
        <f t="shared" si="15"/>
        <v>0.017138712158703356</v>
      </c>
    </row>
    <row r="41" spans="2:14" ht="12.75">
      <c r="B41" s="3">
        <v>4</v>
      </c>
      <c r="C41">
        <f aca="true" t="shared" si="16" ref="C41:N41">($C$22*C67+$D$22*C79+$E$22*C91+$F$22*C103+$G$22*C115+$H$22*C127+$I$22*C139+$J$22*C151+$K$22*C163+$L$22*C175+$M$22*C187+$N$22*C199)/C$23</f>
        <v>0.05</v>
      </c>
      <c r="D41">
        <f t="shared" si="16"/>
        <v>0.028791459369817585</v>
      </c>
      <c r="E41">
        <f t="shared" si="16"/>
        <v>0.022487721887034705</v>
      </c>
      <c r="F41">
        <f t="shared" si="16"/>
        <v>0.018930029590552483</v>
      </c>
      <c r="G41">
        <f t="shared" si="16"/>
        <v>0.017347868150537023</v>
      </c>
      <c r="H41">
        <f t="shared" si="16"/>
        <v>0.01558608229876374</v>
      </c>
      <c r="I41">
        <f t="shared" si="16"/>
        <v>0.013859923265711081</v>
      </c>
      <c r="J41">
        <f t="shared" si="16"/>
        <v>0.013122491874803814</v>
      </c>
      <c r="K41">
        <f t="shared" si="16"/>
        <v>0.01289349845439256</v>
      </c>
      <c r="L41">
        <f t="shared" si="16"/>
        <v>0.012303263724443101</v>
      </c>
      <c r="M41">
        <f t="shared" si="16"/>
        <v>0.011683022313726232</v>
      </c>
      <c r="N41">
        <f t="shared" si="16"/>
        <v>0.011004132718068299</v>
      </c>
    </row>
    <row r="42" spans="2:14" ht="12.75">
      <c r="B42" s="3">
        <v>5</v>
      </c>
      <c r="C42">
        <f aca="true" t="shared" si="17" ref="C42:N42">($C$22*C68+$D$22*C80+$E$22*C92+$F$22*C104+$G$22*C116+$H$22*C128+$I$22*C140+$J$22*C152+$K$22*C164+$L$22*C176+$M$22*C188+$N$22*C200)/C$23</f>
        <v>0.03333333333333333</v>
      </c>
      <c r="D42">
        <f t="shared" si="17"/>
        <v>0.019349680170575694</v>
      </c>
      <c r="E42">
        <f t="shared" si="17"/>
        <v>0.015201583612196947</v>
      </c>
      <c r="F42">
        <f t="shared" si="17"/>
        <v>0.012863455972841656</v>
      </c>
      <c r="G42">
        <f t="shared" si="17"/>
        <v>0.011826751777376064</v>
      </c>
      <c r="H42">
        <f t="shared" si="17"/>
        <v>0.010670940092578223</v>
      </c>
      <c r="I42">
        <f t="shared" si="17"/>
        <v>0.009538886703313699</v>
      </c>
      <c r="J42">
        <f t="shared" si="17"/>
        <v>0.009058348775686025</v>
      </c>
      <c r="K42">
        <f t="shared" si="17"/>
        <v>0.00891193805364762</v>
      </c>
      <c r="L42">
        <f t="shared" si="17"/>
        <v>0.00852696559926842</v>
      </c>
      <c r="M42">
        <f t="shared" si="17"/>
        <v>0.008122344802982647</v>
      </c>
      <c r="N42">
        <f t="shared" si="17"/>
        <v>0.007679376775305669</v>
      </c>
    </row>
    <row r="43" spans="2:14" ht="12.75">
      <c r="B43" s="3">
        <v>6</v>
      </c>
      <c r="C43">
        <f aca="true" t="shared" si="18" ref="C43:N43">($C$22*C69+$D$22*C81+$E$22*C93+$F$22*C105+$G$22*C117+$H$22*C129+$I$22*C141+$J$22*C153+$K$22*C165+$L$22*C177+$M$22*C189+$N$22*C201)/C$23</f>
        <v>0.023809523809523808</v>
      </c>
      <c r="D43">
        <f t="shared" si="18"/>
        <v>0.013904436152570481</v>
      </c>
      <c r="E43">
        <f t="shared" si="18"/>
        <v>0.010970650269876647</v>
      </c>
      <c r="F43">
        <f t="shared" si="18"/>
        <v>0.009318595112283327</v>
      </c>
      <c r="G43">
        <f t="shared" si="18"/>
        <v>0.008587772525099714</v>
      </c>
      <c r="H43">
        <f t="shared" si="18"/>
        <v>0.007772217151878585</v>
      </c>
      <c r="I43">
        <f t="shared" si="18"/>
        <v>0.006973635784245308</v>
      </c>
      <c r="J43">
        <f t="shared" si="18"/>
        <v>0.006636331728606171</v>
      </c>
      <c r="K43">
        <f t="shared" si="18"/>
        <v>0.006535101690490755</v>
      </c>
      <c r="L43">
        <f t="shared" si="18"/>
        <v>0.006264684240355845</v>
      </c>
      <c r="M43">
        <f t="shared" si="18"/>
        <v>0.005980423034540369</v>
      </c>
      <c r="N43">
        <f t="shared" si="18"/>
        <v>0.00566917356982198</v>
      </c>
    </row>
    <row r="44" spans="2:14" ht="12.75">
      <c r="B44" s="3">
        <v>7</v>
      </c>
      <c r="C44">
        <f aca="true" t="shared" si="19" ref="C44:N44">($C$22*C70+$D$22*C82+$E$22*C94+$F$22*C106+$G$22*C118+$H$22*C130+$I$22*C142+$J$22*C154+$K$22*C166+$L$22*C178+$M$22*C190+$N$22*C202)/C$23</f>
        <v>0.017857142857142856</v>
      </c>
      <c r="D44">
        <f t="shared" si="19"/>
        <v>0.010476881465687435</v>
      </c>
      <c r="E44">
        <f t="shared" si="19"/>
        <v>0.008293540521420135</v>
      </c>
      <c r="F44">
        <f t="shared" si="19"/>
        <v>0.007065020161027078</v>
      </c>
      <c r="G44">
        <f t="shared" si="19"/>
        <v>0.006522550126226258</v>
      </c>
      <c r="H44">
        <f t="shared" si="19"/>
        <v>0.005916731163930521</v>
      </c>
      <c r="I44">
        <f t="shared" si="19"/>
        <v>0.005323644919279704</v>
      </c>
      <c r="J44">
        <f t="shared" si="19"/>
        <v>0.005074130314939049</v>
      </c>
      <c r="K44">
        <f t="shared" si="19"/>
        <v>0.005000161398301164</v>
      </c>
      <c r="L44">
        <f t="shared" si="19"/>
        <v>0.0048000099874459514</v>
      </c>
      <c r="M44">
        <f t="shared" si="19"/>
        <v>0.004589587044811056</v>
      </c>
      <c r="N44">
        <f t="shared" si="19"/>
        <v>0.004359157770051945</v>
      </c>
    </row>
    <row r="45" spans="2:14" ht="12.75">
      <c r="B45" s="3">
        <v>8</v>
      </c>
      <c r="C45">
        <f aca="true" t="shared" si="20" ref="C45:N45">($C$22*C71+$D$22*C83+$E$22*C95+$F$22*C107+$G$22*C119+$H$22*C131+$I$22*C143+$J$22*C155+$K$22*C167+$L$22*C179+$M$22*C191+$N$22*C203)/C$23</f>
        <v>0.013888888888888888</v>
      </c>
      <c r="D45">
        <f t="shared" si="20"/>
        <v>0.008178897180762852</v>
      </c>
      <c r="E45">
        <f t="shared" si="20"/>
        <v>0.006491319937379085</v>
      </c>
      <c r="F45">
        <f t="shared" si="20"/>
        <v>0.005542350506372358</v>
      </c>
      <c r="G45">
        <f t="shared" si="20"/>
        <v>0.005123942998336895</v>
      </c>
      <c r="H45">
        <f t="shared" si="20"/>
        <v>0.004656388958626056</v>
      </c>
      <c r="I45">
        <f t="shared" si="20"/>
        <v>0.004198739521010442</v>
      </c>
      <c r="J45">
        <f t="shared" si="20"/>
        <v>0.00400682763423179</v>
      </c>
      <c r="K45">
        <f t="shared" si="20"/>
        <v>0.00395051183539261</v>
      </c>
      <c r="L45">
        <f t="shared" si="20"/>
        <v>0.003796494670258271</v>
      </c>
      <c r="M45">
        <f t="shared" si="20"/>
        <v>0.0036345577799499723</v>
      </c>
      <c r="N45">
        <f t="shared" si="20"/>
        <v>0.0034572065454891313</v>
      </c>
    </row>
    <row r="46" spans="2:14" ht="12.75">
      <c r="B46" s="3">
        <v>9</v>
      </c>
      <c r="C46">
        <f aca="true" t="shared" si="21" ref="C46:N46">($C$22*C72+$D$22*C84+$E$22*C96+$F$22*C108+$G$22*C120+$H$22*C132+$I$22*C144+$J$22*C156+$K$22*C168+$L$22*C180+$M$22*C192+$N$22*C204)/C$23</f>
        <v>0.01111111111111111</v>
      </c>
      <c r="D46">
        <f t="shared" si="21"/>
        <v>0.006562892607668727</v>
      </c>
      <c r="E46">
        <f t="shared" si="21"/>
        <v>0.005219753825282966</v>
      </c>
      <c r="F46">
        <f t="shared" si="21"/>
        <v>0.0044648632000187346</v>
      </c>
      <c r="G46">
        <f t="shared" si="21"/>
        <v>0.0041324370242293886</v>
      </c>
      <c r="H46">
        <f t="shared" si="21"/>
        <v>0.0037607753472732705</v>
      </c>
      <c r="I46">
        <f t="shared" si="21"/>
        <v>0.0033970382534727933</v>
      </c>
      <c r="J46">
        <f t="shared" si="21"/>
        <v>0.003244919307640905</v>
      </c>
      <c r="K46">
        <f t="shared" si="21"/>
        <v>0.0032006623214359325</v>
      </c>
      <c r="L46">
        <f t="shared" si="21"/>
        <v>0.0030785326176759106</v>
      </c>
      <c r="M46">
        <f t="shared" si="21"/>
        <v>0.002950112457114331</v>
      </c>
      <c r="N46">
        <f t="shared" si="21"/>
        <v>0.002809456474139565</v>
      </c>
    </row>
    <row r="47" spans="2:14" ht="12.75">
      <c r="B47" s="3" t="s">
        <v>0</v>
      </c>
      <c r="C47">
        <f aca="true" t="shared" si="22" ref="C47:N47">($C$22*C73+$D$22*C85+$E$22*C97+$F$22*C109+$G$22*C121+$H$22*C133+$I$22*C145+$J$22*C157+$K$22*C169+$L$22*C181+$M$22*C193+$N$22*C205)/C$23</f>
        <v>0.09999999999999999</v>
      </c>
      <c r="D47">
        <f t="shared" si="22"/>
        <v>0.059955902306648566</v>
      </c>
      <c r="E47">
        <f t="shared" si="22"/>
        <v>0.04817918881963306</v>
      </c>
      <c r="F47">
        <f t="shared" si="22"/>
        <v>0.0415779945716068</v>
      </c>
      <c r="G47">
        <f t="shared" si="22"/>
        <v>0.03868965136825878</v>
      </c>
      <c r="H47">
        <f t="shared" si="22"/>
        <v>0.03545186624221862</v>
      </c>
      <c r="I47">
        <f t="shared" si="22"/>
        <v>0.032285442931154935</v>
      </c>
      <c r="J47">
        <f t="shared" si="22"/>
        <v>0.030979847780264465</v>
      </c>
      <c r="K47">
        <f t="shared" si="22"/>
        <v>0.03061733928340636</v>
      </c>
      <c r="L47">
        <f t="shared" si="22"/>
        <v>0.02956695322520139</v>
      </c>
      <c r="M47">
        <f t="shared" si="22"/>
        <v>0.028461992605974904</v>
      </c>
      <c r="N47">
        <f t="shared" si="22"/>
        <v>0.02725121396592778</v>
      </c>
    </row>
    <row r="48" ht="12.75">
      <c r="B48" s="3"/>
    </row>
    <row r="49" spans="1:14" ht="12.75">
      <c r="A49" t="s">
        <v>49</v>
      </c>
      <c r="B49" s="3"/>
      <c r="D49" s="11">
        <f>$B5*(D9-1)^$B6</f>
        <v>0.2</v>
      </c>
      <c r="E49" s="11">
        <f aca="true" t="shared" si="23" ref="E49:N49">$B5*(E9-1)^$B6</f>
        <v>0.21435469250725864</v>
      </c>
      <c r="F49" s="11">
        <f t="shared" si="23"/>
        <v>0.2232246348067809</v>
      </c>
      <c r="G49" s="11">
        <f t="shared" si="23"/>
        <v>0.22973967099940704</v>
      </c>
      <c r="H49" s="11">
        <f t="shared" si="23"/>
        <v>0.2349237886176038</v>
      </c>
      <c r="I49" s="11">
        <f t="shared" si="23"/>
        <v>0.2392462397702631</v>
      </c>
      <c r="J49" s="11">
        <f t="shared" si="23"/>
        <v>0.2429628088078134</v>
      </c>
      <c r="K49" s="11">
        <f t="shared" si="23"/>
        <v>0.24622888266898327</v>
      </c>
      <c r="L49" s="11">
        <f t="shared" si="23"/>
        <v>0.2491461879231035</v>
      </c>
      <c r="M49" s="11">
        <f t="shared" si="23"/>
        <v>0.25178508235883346</v>
      </c>
      <c r="N49" s="11">
        <f t="shared" si="23"/>
        <v>0.25419632304202816</v>
      </c>
    </row>
    <row r="51" spans="1:4" ht="12.75">
      <c r="A51" t="s">
        <v>45</v>
      </c>
      <c r="C51" s="3">
        <v>0</v>
      </c>
      <c r="D51" s="11">
        <f>B3/(B3+B4)</f>
        <v>0.5</v>
      </c>
    </row>
    <row r="52" spans="1:4" ht="12.75">
      <c r="A52" t="s">
        <v>46</v>
      </c>
      <c r="C52" s="3">
        <v>1</v>
      </c>
      <c r="D52" s="11">
        <f>D51*(B$4+C52-1)/(B$3+B$4+C52)</f>
        <v>0.16666666666666666</v>
      </c>
    </row>
    <row r="53" spans="1:4" ht="12.75">
      <c r="A53" t="s">
        <v>50</v>
      </c>
      <c r="C53" s="3">
        <v>2</v>
      </c>
      <c r="D53" s="11">
        <f aca="true" t="shared" si="24" ref="D53:D60">D52*(B$4+C53-1)/(B$3+B$4+C53)</f>
        <v>0.08333333333333333</v>
      </c>
    </row>
    <row r="54" spans="1:4" ht="12.75">
      <c r="A54" t="s">
        <v>51</v>
      </c>
      <c r="C54" s="3">
        <v>3</v>
      </c>
      <c r="D54" s="11">
        <f t="shared" si="24"/>
        <v>0.05</v>
      </c>
    </row>
    <row r="55" spans="3:4" ht="12.75">
      <c r="C55" s="3">
        <v>4</v>
      </c>
      <c r="D55" s="11">
        <f t="shared" si="24"/>
        <v>0.03333333333333333</v>
      </c>
    </row>
    <row r="56" spans="3:4" ht="12.75">
      <c r="C56" s="3">
        <v>5</v>
      </c>
      <c r="D56" s="11">
        <f t="shared" si="24"/>
        <v>0.023809523809523808</v>
      </c>
    </row>
    <row r="57" spans="3:4" ht="12.75">
      <c r="C57" s="3">
        <v>6</v>
      </c>
      <c r="D57" s="11">
        <f t="shared" si="24"/>
        <v>0.017857142857142856</v>
      </c>
    </row>
    <row r="58" spans="3:4" ht="12.75">
      <c r="C58" s="3">
        <v>7</v>
      </c>
      <c r="D58" s="11">
        <f t="shared" si="24"/>
        <v>0.013888888888888888</v>
      </c>
    </row>
    <row r="59" spans="3:4" ht="12.75">
      <c r="C59" s="3">
        <v>8</v>
      </c>
      <c r="D59" s="11">
        <f t="shared" si="24"/>
        <v>0.01111111111111111</v>
      </c>
    </row>
    <row r="60" spans="3:4" ht="12.75">
      <c r="C60" s="3">
        <v>9</v>
      </c>
      <c r="D60" s="11">
        <f t="shared" si="24"/>
        <v>0.00909090909090909</v>
      </c>
    </row>
    <row r="61" spans="3:4" ht="12.75">
      <c r="C61" s="3" t="s">
        <v>0</v>
      </c>
      <c r="D61" s="11">
        <f>1-SUM(D51:D60)</f>
        <v>0.09090909090909094</v>
      </c>
    </row>
    <row r="63" spans="1:14" ht="12.75">
      <c r="A63" t="s">
        <v>32</v>
      </c>
      <c r="B63" s="3">
        <v>0</v>
      </c>
      <c r="C63" s="11"/>
      <c r="D63" s="11">
        <f>1-D49+D49*$D51</f>
        <v>0.9</v>
      </c>
      <c r="E63" s="11">
        <f aca="true" t="shared" si="25" ref="E63:N63">1-E49+E49*$D51</f>
        <v>0.8928226537463707</v>
      </c>
      <c r="F63" s="11">
        <f t="shared" si="25"/>
        <v>0.8883876825966095</v>
      </c>
      <c r="G63" s="11">
        <f t="shared" si="25"/>
        <v>0.8851301645002965</v>
      </c>
      <c r="H63" s="11">
        <f t="shared" si="25"/>
        <v>0.8825381056911982</v>
      </c>
      <c r="I63" s="11">
        <f t="shared" si="25"/>
        <v>0.8803768801148685</v>
      </c>
      <c r="J63" s="11">
        <f t="shared" si="25"/>
        <v>0.8785185955960932</v>
      </c>
      <c r="K63" s="11">
        <f t="shared" si="25"/>
        <v>0.8768855586655084</v>
      </c>
      <c r="L63" s="11">
        <f t="shared" si="25"/>
        <v>0.8754269060384483</v>
      </c>
      <c r="M63" s="11">
        <f t="shared" si="25"/>
        <v>0.8741074588205833</v>
      </c>
      <c r="N63" s="11">
        <f t="shared" si="25"/>
        <v>0.872901838478986</v>
      </c>
    </row>
    <row r="64" spans="1:14" ht="12.75">
      <c r="A64" t="s">
        <v>33</v>
      </c>
      <c r="B64" s="3">
        <v>1</v>
      </c>
      <c r="C64" s="11">
        <f>B1/(B1+B2)</f>
        <v>0.5</v>
      </c>
      <c r="D64" s="11">
        <f>D$49*$D52</f>
        <v>0.03333333333333333</v>
      </c>
      <c r="E64" s="11">
        <f aca="true" t="shared" si="26" ref="E64:N64">E$49*$D52</f>
        <v>0.035725782084543106</v>
      </c>
      <c r="F64" s="11">
        <f t="shared" si="26"/>
        <v>0.03720410580113015</v>
      </c>
      <c r="G64" s="11">
        <f t="shared" si="26"/>
        <v>0.038289945166567835</v>
      </c>
      <c r="H64" s="11">
        <f t="shared" si="26"/>
        <v>0.03915396476960063</v>
      </c>
      <c r="I64" s="11">
        <f t="shared" si="26"/>
        <v>0.03987437329504385</v>
      </c>
      <c r="J64" s="11">
        <f t="shared" si="26"/>
        <v>0.040493801467968896</v>
      </c>
      <c r="K64" s="11">
        <f t="shared" si="26"/>
        <v>0.04103814711149721</v>
      </c>
      <c r="L64" s="11">
        <f t="shared" si="26"/>
        <v>0.04152436465385058</v>
      </c>
      <c r="M64" s="11">
        <f t="shared" si="26"/>
        <v>0.04196418039313891</v>
      </c>
      <c r="N64" s="11">
        <f t="shared" si="26"/>
        <v>0.04236605384033802</v>
      </c>
    </row>
    <row r="65" spans="2:14" ht="12.75">
      <c r="B65" s="3">
        <v>2</v>
      </c>
      <c r="C65" s="11">
        <f>C64*(B$2+B65-2)/(B$1+B$2+B65-1)</f>
        <v>0.16666666666666666</v>
      </c>
      <c r="D65" s="11">
        <f aca="true" t="shared" si="27" ref="D65:N73">D$49*$D53</f>
        <v>0.016666666666666666</v>
      </c>
      <c r="E65" s="11">
        <f t="shared" si="27"/>
        <v>0.017862891042271553</v>
      </c>
      <c r="F65" s="11">
        <f t="shared" si="27"/>
        <v>0.018602052900565075</v>
      </c>
      <c r="G65" s="11">
        <f t="shared" si="27"/>
        <v>0.019144972583283917</v>
      </c>
      <c r="H65" s="11">
        <f t="shared" si="27"/>
        <v>0.019576982384800316</v>
      </c>
      <c r="I65" s="11">
        <f t="shared" si="27"/>
        <v>0.019937186647521924</v>
      </c>
      <c r="J65" s="11">
        <f t="shared" si="27"/>
        <v>0.020246900733984448</v>
      </c>
      <c r="K65" s="11">
        <f t="shared" si="27"/>
        <v>0.020519073555748606</v>
      </c>
      <c r="L65" s="11">
        <f t="shared" si="27"/>
        <v>0.02076218232692529</v>
      </c>
      <c r="M65" s="11">
        <f t="shared" si="27"/>
        <v>0.020982090196569454</v>
      </c>
      <c r="N65" s="11">
        <f t="shared" si="27"/>
        <v>0.02118302692016901</v>
      </c>
    </row>
    <row r="66" spans="2:14" ht="12.75">
      <c r="B66" s="3">
        <v>3</v>
      </c>
      <c r="C66" s="11">
        <f aca="true" t="shared" si="28" ref="C66:C72">C65*(B$2+B66-2)/(B$1+B$2+B66-1)</f>
        <v>0.08333333333333333</v>
      </c>
      <c r="D66" s="11">
        <f t="shared" si="27"/>
        <v>0.010000000000000002</v>
      </c>
      <c r="E66" s="11">
        <f t="shared" si="27"/>
        <v>0.010717734625362933</v>
      </c>
      <c r="F66" s="11">
        <f t="shared" si="27"/>
        <v>0.011161231740339046</v>
      </c>
      <c r="G66" s="11">
        <f t="shared" si="27"/>
        <v>0.011486983549970353</v>
      </c>
      <c r="H66" s="11">
        <f t="shared" si="27"/>
        <v>0.01174618943088019</v>
      </c>
      <c r="I66" s="11">
        <f t="shared" si="27"/>
        <v>0.011962311988513157</v>
      </c>
      <c r="J66" s="11">
        <f t="shared" si="27"/>
        <v>0.01214814044039067</v>
      </c>
      <c r="K66" s="11">
        <f t="shared" si="27"/>
        <v>0.012311444133449164</v>
      </c>
      <c r="L66" s="11">
        <f t="shared" si="27"/>
        <v>0.012457309396155176</v>
      </c>
      <c r="M66" s="11">
        <f t="shared" si="27"/>
        <v>0.012589254117941673</v>
      </c>
      <c r="N66" s="11">
        <f t="shared" si="27"/>
        <v>0.012709816152101408</v>
      </c>
    </row>
    <row r="67" spans="2:14" ht="12.75">
      <c r="B67" s="3">
        <v>4</v>
      </c>
      <c r="C67" s="11">
        <f t="shared" si="28"/>
        <v>0.05</v>
      </c>
      <c r="D67" s="11">
        <f t="shared" si="27"/>
        <v>0.006666666666666667</v>
      </c>
      <c r="E67" s="11">
        <f t="shared" si="27"/>
        <v>0.007145156416908621</v>
      </c>
      <c r="F67" s="11">
        <f t="shared" si="27"/>
        <v>0.00744082116022603</v>
      </c>
      <c r="G67" s="11">
        <f t="shared" si="27"/>
        <v>0.007657989033313568</v>
      </c>
      <c r="H67" s="11">
        <f t="shared" si="27"/>
        <v>0.007830792953920127</v>
      </c>
      <c r="I67" s="11">
        <f t="shared" si="27"/>
        <v>0.00797487465900877</v>
      </c>
      <c r="J67" s="11">
        <f t="shared" si="27"/>
        <v>0.00809876029359378</v>
      </c>
      <c r="K67" s="11">
        <f t="shared" si="27"/>
        <v>0.008207629422299443</v>
      </c>
      <c r="L67" s="11">
        <f t="shared" si="27"/>
        <v>0.008304872930770117</v>
      </c>
      <c r="M67" s="11">
        <f t="shared" si="27"/>
        <v>0.008392836078627782</v>
      </c>
      <c r="N67" s="11">
        <f t="shared" si="27"/>
        <v>0.008473210768067604</v>
      </c>
    </row>
    <row r="68" spans="2:14" ht="12.75">
      <c r="B68" s="3">
        <v>5</v>
      </c>
      <c r="C68" s="11">
        <f t="shared" si="28"/>
        <v>0.03333333333333333</v>
      </c>
      <c r="D68" s="11">
        <f t="shared" si="27"/>
        <v>0.004761904761904762</v>
      </c>
      <c r="E68" s="11">
        <f t="shared" si="27"/>
        <v>0.0051036831549347295</v>
      </c>
      <c r="F68" s="11">
        <f t="shared" si="27"/>
        <v>0.005314872257304307</v>
      </c>
      <c r="G68" s="11">
        <f t="shared" si="27"/>
        <v>0.0054699921666525484</v>
      </c>
      <c r="H68" s="11">
        <f t="shared" si="27"/>
        <v>0.005593423538514376</v>
      </c>
      <c r="I68" s="11">
        <f t="shared" si="27"/>
        <v>0.005696339042149121</v>
      </c>
      <c r="J68" s="11">
        <f t="shared" si="27"/>
        <v>0.005784828781138414</v>
      </c>
      <c r="K68" s="11">
        <f t="shared" si="27"/>
        <v>0.005862592444499601</v>
      </c>
      <c r="L68" s="11">
        <f t="shared" si="27"/>
        <v>0.005932052093407226</v>
      </c>
      <c r="M68" s="11">
        <f t="shared" si="27"/>
        <v>0.005994882913305558</v>
      </c>
      <c r="N68" s="11">
        <f t="shared" si="27"/>
        <v>0.006052293405762575</v>
      </c>
    </row>
    <row r="69" spans="2:14" ht="12.75">
      <c r="B69" s="3">
        <v>6</v>
      </c>
      <c r="C69" s="11">
        <f t="shared" si="28"/>
        <v>0.023809523809523808</v>
      </c>
      <c r="D69" s="11">
        <f t="shared" si="27"/>
        <v>0.0035714285714285713</v>
      </c>
      <c r="E69" s="11">
        <f t="shared" si="27"/>
        <v>0.003827762366201047</v>
      </c>
      <c r="F69" s="11">
        <f t="shared" si="27"/>
        <v>0.00398615419297823</v>
      </c>
      <c r="G69" s="11">
        <f t="shared" si="27"/>
        <v>0.004102494124989411</v>
      </c>
      <c r="H69" s="11">
        <f t="shared" si="27"/>
        <v>0.004195067653885782</v>
      </c>
      <c r="I69" s="11">
        <f t="shared" si="27"/>
        <v>0.004272254281611841</v>
      </c>
      <c r="J69" s="11">
        <f t="shared" si="27"/>
        <v>0.004338621585853811</v>
      </c>
      <c r="K69" s="11">
        <f t="shared" si="27"/>
        <v>0.004396944333374701</v>
      </c>
      <c r="L69" s="11">
        <f t="shared" si="27"/>
        <v>0.004449039070055419</v>
      </c>
      <c r="M69" s="11">
        <f t="shared" si="27"/>
        <v>0.004496162184979169</v>
      </c>
      <c r="N69" s="11">
        <f t="shared" si="27"/>
        <v>0.0045392200543219316</v>
      </c>
    </row>
    <row r="70" spans="2:14" ht="12.75">
      <c r="B70" s="3">
        <v>7</v>
      </c>
      <c r="C70" s="11">
        <f t="shared" si="28"/>
        <v>0.017857142857142856</v>
      </c>
      <c r="D70" s="11">
        <f t="shared" si="27"/>
        <v>0.002777777777777778</v>
      </c>
      <c r="E70" s="11">
        <f t="shared" si="27"/>
        <v>0.002977148507045259</v>
      </c>
      <c r="F70" s="11">
        <f t="shared" si="27"/>
        <v>0.003100342150094179</v>
      </c>
      <c r="G70" s="11">
        <f t="shared" si="27"/>
        <v>0.003190828763880653</v>
      </c>
      <c r="H70" s="11">
        <f t="shared" si="27"/>
        <v>0.0032628303974667192</v>
      </c>
      <c r="I70" s="11">
        <f t="shared" si="27"/>
        <v>0.003322864441253654</v>
      </c>
      <c r="J70" s="11">
        <f t="shared" si="27"/>
        <v>0.003374483455664075</v>
      </c>
      <c r="K70" s="11">
        <f t="shared" si="27"/>
        <v>0.0034198455926247673</v>
      </c>
      <c r="L70" s="11">
        <f t="shared" si="27"/>
        <v>0.003460363721154215</v>
      </c>
      <c r="M70" s="11">
        <f t="shared" si="27"/>
        <v>0.0034970150327615756</v>
      </c>
      <c r="N70" s="11">
        <f t="shared" si="27"/>
        <v>0.0035305044866948353</v>
      </c>
    </row>
    <row r="71" spans="2:14" ht="12.75">
      <c r="B71" s="3">
        <v>8</v>
      </c>
      <c r="C71" s="11">
        <f t="shared" si="28"/>
        <v>0.013888888888888888</v>
      </c>
      <c r="D71" s="11">
        <f t="shared" si="27"/>
        <v>0.0022222222222222222</v>
      </c>
      <c r="E71" s="11">
        <f t="shared" si="27"/>
        <v>0.0023817188056362067</v>
      </c>
      <c r="F71" s="11">
        <f t="shared" si="27"/>
        <v>0.002480273720075343</v>
      </c>
      <c r="G71" s="11">
        <f t="shared" si="27"/>
        <v>0.0025526630111045224</v>
      </c>
      <c r="H71" s="11">
        <f t="shared" si="27"/>
        <v>0.0026102643179733752</v>
      </c>
      <c r="I71" s="11">
        <f t="shared" si="27"/>
        <v>0.002658291553002923</v>
      </c>
      <c r="J71" s="11">
        <f t="shared" si="27"/>
        <v>0.00269958676453126</v>
      </c>
      <c r="K71" s="11">
        <f t="shared" si="27"/>
        <v>0.0027358764740998136</v>
      </c>
      <c r="L71" s="11">
        <f t="shared" si="27"/>
        <v>0.0027682909769233717</v>
      </c>
      <c r="M71" s="11">
        <f t="shared" si="27"/>
        <v>0.00279761202620926</v>
      </c>
      <c r="N71" s="11">
        <f t="shared" si="27"/>
        <v>0.002824403589355868</v>
      </c>
    </row>
    <row r="72" spans="2:14" ht="12.75">
      <c r="B72" s="3">
        <v>9</v>
      </c>
      <c r="C72" s="11">
        <f t="shared" si="28"/>
        <v>0.01111111111111111</v>
      </c>
      <c r="D72" s="11">
        <f t="shared" si="27"/>
        <v>0.0018181818181818182</v>
      </c>
      <c r="E72" s="11">
        <f t="shared" si="27"/>
        <v>0.0019486790227932602</v>
      </c>
      <c r="F72" s="11">
        <f t="shared" si="27"/>
        <v>0.002029314861879826</v>
      </c>
      <c r="G72" s="11">
        <f t="shared" si="27"/>
        <v>0.002088542463630973</v>
      </c>
      <c r="H72" s="11">
        <f t="shared" si="27"/>
        <v>0.00213567080561458</v>
      </c>
      <c r="I72" s="11">
        <f t="shared" si="27"/>
        <v>0.0021749658160933006</v>
      </c>
      <c r="J72" s="11">
        <f t="shared" si="27"/>
        <v>0.0022087528073437583</v>
      </c>
      <c r="K72" s="11">
        <f t="shared" si="27"/>
        <v>0.0022384443878998477</v>
      </c>
      <c r="L72" s="11">
        <f t="shared" si="27"/>
        <v>0.002264965344755486</v>
      </c>
      <c r="M72" s="11">
        <f t="shared" si="27"/>
        <v>0.002288955294171213</v>
      </c>
      <c r="N72" s="11">
        <f t="shared" si="27"/>
        <v>0.002310875664018438</v>
      </c>
    </row>
    <row r="73" spans="2:14" ht="12.75">
      <c r="B73" s="3" t="s">
        <v>0</v>
      </c>
      <c r="C73" s="11">
        <f>1-SUM(C64:C72)</f>
        <v>0.09999999999999998</v>
      </c>
      <c r="D73" s="11">
        <f t="shared" si="27"/>
        <v>0.018181818181818188</v>
      </c>
      <c r="E73" s="11">
        <f t="shared" si="27"/>
        <v>0.01948679022793261</v>
      </c>
      <c r="F73" s="11">
        <f t="shared" si="27"/>
        <v>0.02029314861879827</v>
      </c>
      <c r="G73" s="11">
        <f t="shared" si="27"/>
        <v>0.020885424636309737</v>
      </c>
      <c r="H73" s="11">
        <f t="shared" si="27"/>
        <v>0.021356708056145805</v>
      </c>
      <c r="I73" s="11">
        <f t="shared" si="27"/>
        <v>0.021749658160933015</v>
      </c>
      <c r="J73" s="11">
        <f t="shared" si="27"/>
        <v>0.022087528073437588</v>
      </c>
      <c r="K73" s="11">
        <f t="shared" si="27"/>
        <v>0.022384443878998486</v>
      </c>
      <c r="L73" s="11">
        <f t="shared" si="27"/>
        <v>0.02264965344755487</v>
      </c>
      <c r="M73" s="11">
        <f t="shared" si="27"/>
        <v>0.02288955294171214</v>
      </c>
      <c r="N73" s="11">
        <f t="shared" si="27"/>
        <v>0.023108756640184386</v>
      </c>
    </row>
    <row r="74" spans="3:14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2.75">
      <c r="A75" t="s">
        <v>34</v>
      </c>
      <c r="B75" s="3">
        <v>0</v>
      </c>
      <c r="C75" s="11"/>
      <c r="D75" s="11"/>
      <c r="E75" s="11">
        <f>D63</f>
        <v>0.9</v>
      </c>
      <c r="F75" s="11">
        <f aca="true" t="shared" si="29" ref="F75:N75">E63</f>
        <v>0.8928226537463707</v>
      </c>
      <c r="G75" s="11">
        <f t="shared" si="29"/>
        <v>0.8883876825966095</v>
      </c>
      <c r="H75" s="11">
        <f t="shared" si="29"/>
        <v>0.8851301645002965</v>
      </c>
      <c r="I75" s="11">
        <f t="shared" si="29"/>
        <v>0.8825381056911982</v>
      </c>
      <c r="J75" s="11">
        <f t="shared" si="29"/>
        <v>0.8803768801148685</v>
      </c>
      <c r="K75" s="11">
        <f t="shared" si="29"/>
        <v>0.8785185955960932</v>
      </c>
      <c r="L75" s="11">
        <f t="shared" si="29"/>
        <v>0.8768855586655084</v>
      </c>
      <c r="M75" s="11">
        <f t="shared" si="29"/>
        <v>0.8754269060384483</v>
      </c>
      <c r="N75" s="11">
        <f t="shared" si="29"/>
        <v>0.8741074588205833</v>
      </c>
    </row>
    <row r="76" spans="1:14" ht="12.75">
      <c r="A76" t="s">
        <v>33</v>
      </c>
      <c r="B76" s="3">
        <v>1</v>
      </c>
      <c r="C76" s="11"/>
      <c r="D76" s="11">
        <f>C64</f>
        <v>0.5</v>
      </c>
      <c r="E76" s="11">
        <f aca="true" t="shared" si="30" ref="E76:N76">D64</f>
        <v>0.03333333333333333</v>
      </c>
      <c r="F76" s="11">
        <f t="shared" si="30"/>
        <v>0.035725782084543106</v>
      </c>
      <c r="G76" s="11">
        <f t="shared" si="30"/>
        <v>0.03720410580113015</v>
      </c>
      <c r="H76" s="11">
        <f t="shared" si="30"/>
        <v>0.038289945166567835</v>
      </c>
      <c r="I76" s="11">
        <f t="shared" si="30"/>
        <v>0.03915396476960063</v>
      </c>
      <c r="J76" s="11">
        <f t="shared" si="30"/>
        <v>0.03987437329504385</v>
      </c>
      <c r="K76" s="11">
        <f t="shared" si="30"/>
        <v>0.040493801467968896</v>
      </c>
      <c r="L76" s="11">
        <f t="shared" si="30"/>
        <v>0.04103814711149721</v>
      </c>
      <c r="M76" s="11">
        <f t="shared" si="30"/>
        <v>0.04152436465385058</v>
      </c>
      <c r="N76" s="11">
        <f t="shared" si="30"/>
        <v>0.04196418039313891</v>
      </c>
    </row>
    <row r="77" spans="2:14" ht="12.75">
      <c r="B77" s="3">
        <v>2</v>
      </c>
      <c r="C77" s="11"/>
      <c r="D77" s="11">
        <f aca="true" t="shared" si="31" ref="D77:N85">C65</f>
        <v>0.16666666666666666</v>
      </c>
      <c r="E77" s="11">
        <f t="shared" si="31"/>
        <v>0.016666666666666666</v>
      </c>
      <c r="F77" s="11">
        <f t="shared" si="31"/>
        <v>0.017862891042271553</v>
      </c>
      <c r="G77" s="11">
        <f t="shared" si="31"/>
        <v>0.018602052900565075</v>
      </c>
      <c r="H77" s="11">
        <f t="shared" si="31"/>
        <v>0.019144972583283917</v>
      </c>
      <c r="I77" s="11">
        <f t="shared" si="31"/>
        <v>0.019576982384800316</v>
      </c>
      <c r="J77" s="11">
        <f t="shared" si="31"/>
        <v>0.019937186647521924</v>
      </c>
      <c r="K77" s="11">
        <f t="shared" si="31"/>
        <v>0.020246900733984448</v>
      </c>
      <c r="L77" s="11">
        <f t="shared" si="31"/>
        <v>0.020519073555748606</v>
      </c>
      <c r="M77" s="11">
        <f t="shared" si="31"/>
        <v>0.02076218232692529</v>
      </c>
      <c r="N77" s="11">
        <f t="shared" si="31"/>
        <v>0.020982090196569454</v>
      </c>
    </row>
    <row r="78" spans="2:14" ht="12.75">
      <c r="B78" s="3">
        <v>3</v>
      </c>
      <c r="C78" s="11"/>
      <c r="D78" s="11">
        <f t="shared" si="31"/>
        <v>0.08333333333333333</v>
      </c>
      <c r="E78" s="11">
        <f t="shared" si="31"/>
        <v>0.010000000000000002</v>
      </c>
      <c r="F78" s="11">
        <f t="shared" si="31"/>
        <v>0.010717734625362933</v>
      </c>
      <c r="G78" s="11">
        <f t="shared" si="31"/>
        <v>0.011161231740339046</v>
      </c>
      <c r="H78" s="11">
        <f t="shared" si="31"/>
        <v>0.011486983549970353</v>
      </c>
      <c r="I78" s="11">
        <f t="shared" si="31"/>
        <v>0.01174618943088019</v>
      </c>
      <c r="J78" s="11">
        <f t="shared" si="31"/>
        <v>0.011962311988513157</v>
      </c>
      <c r="K78" s="11">
        <f t="shared" si="31"/>
        <v>0.01214814044039067</v>
      </c>
      <c r="L78" s="11">
        <f t="shared" si="31"/>
        <v>0.012311444133449164</v>
      </c>
      <c r="M78" s="11">
        <f t="shared" si="31"/>
        <v>0.012457309396155176</v>
      </c>
      <c r="N78" s="11">
        <f t="shared" si="31"/>
        <v>0.012589254117941673</v>
      </c>
    </row>
    <row r="79" spans="2:14" ht="12.75">
      <c r="B79" s="3">
        <v>4</v>
      </c>
      <c r="C79" s="11"/>
      <c r="D79" s="11">
        <f t="shared" si="31"/>
        <v>0.05</v>
      </c>
      <c r="E79" s="11">
        <f t="shared" si="31"/>
        <v>0.006666666666666667</v>
      </c>
      <c r="F79" s="11">
        <f t="shared" si="31"/>
        <v>0.007145156416908621</v>
      </c>
      <c r="G79" s="11">
        <f t="shared" si="31"/>
        <v>0.00744082116022603</v>
      </c>
      <c r="H79" s="11">
        <f t="shared" si="31"/>
        <v>0.007657989033313568</v>
      </c>
      <c r="I79" s="11">
        <f t="shared" si="31"/>
        <v>0.007830792953920127</v>
      </c>
      <c r="J79" s="11">
        <f t="shared" si="31"/>
        <v>0.00797487465900877</v>
      </c>
      <c r="K79" s="11">
        <f t="shared" si="31"/>
        <v>0.00809876029359378</v>
      </c>
      <c r="L79" s="11">
        <f t="shared" si="31"/>
        <v>0.008207629422299443</v>
      </c>
      <c r="M79" s="11">
        <f t="shared" si="31"/>
        <v>0.008304872930770117</v>
      </c>
      <c r="N79" s="11">
        <f t="shared" si="31"/>
        <v>0.008392836078627782</v>
      </c>
    </row>
    <row r="80" spans="2:14" ht="12.75">
      <c r="B80" s="3">
        <v>5</v>
      </c>
      <c r="C80" s="11"/>
      <c r="D80" s="11">
        <f t="shared" si="31"/>
        <v>0.03333333333333333</v>
      </c>
      <c r="E80" s="11">
        <f t="shared" si="31"/>
        <v>0.004761904761904762</v>
      </c>
      <c r="F80" s="11">
        <f t="shared" si="31"/>
        <v>0.0051036831549347295</v>
      </c>
      <c r="G80" s="11">
        <f t="shared" si="31"/>
        <v>0.005314872257304307</v>
      </c>
      <c r="H80" s="11">
        <f t="shared" si="31"/>
        <v>0.0054699921666525484</v>
      </c>
      <c r="I80" s="11">
        <f t="shared" si="31"/>
        <v>0.005593423538514376</v>
      </c>
      <c r="J80" s="11">
        <f t="shared" si="31"/>
        <v>0.005696339042149121</v>
      </c>
      <c r="K80" s="11">
        <f t="shared" si="31"/>
        <v>0.005784828781138414</v>
      </c>
      <c r="L80" s="11">
        <f t="shared" si="31"/>
        <v>0.005862592444499601</v>
      </c>
      <c r="M80" s="11">
        <f t="shared" si="31"/>
        <v>0.005932052093407226</v>
      </c>
      <c r="N80" s="11">
        <f t="shared" si="31"/>
        <v>0.005994882913305558</v>
      </c>
    </row>
    <row r="81" spans="2:14" ht="12.75">
      <c r="B81" s="3">
        <v>6</v>
      </c>
      <c r="C81" s="11"/>
      <c r="D81" s="11">
        <f t="shared" si="31"/>
        <v>0.023809523809523808</v>
      </c>
      <c r="E81" s="11">
        <f t="shared" si="31"/>
        <v>0.0035714285714285713</v>
      </c>
      <c r="F81" s="11">
        <f t="shared" si="31"/>
        <v>0.003827762366201047</v>
      </c>
      <c r="G81" s="11">
        <f t="shared" si="31"/>
        <v>0.00398615419297823</v>
      </c>
      <c r="H81" s="11">
        <f t="shared" si="31"/>
        <v>0.004102494124989411</v>
      </c>
      <c r="I81" s="11">
        <f t="shared" si="31"/>
        <v>0.004195067653885782</v>
      </c>
      <c r="J81" s="11">
        <f t="shared" si="31"/>
        <v>0.004272254281611841</v>
      </c>
      <c r="K81" s="11">
        <f t="shared" si="31"/>
        <v>0.004338621585853811</v>
      </c>
      <c r="L81" s="11">
        <f t="shared" si="31"/>
        <v>0.004396944333374701</v>
      </c>
      <c r="M81" s="11">
        <f t="shared" si="31"/>
        <v>0.004449039070055419</v>
      </c>
      <c r="N81" s="11">
        <f t="shared" si="31"/>
        <v>0.004496162184979169</v>
      </c>
    </row>
    <row r="82" spans="2:14" ht="12.75">
      <c r="B82" s="3">
        <v>7</v>
      </c>
      <c r="C82" s="11"/>
      <c r="D82" s="11">
        <f t="shared" si="31"/>
        <v>0.017857142857142856</v>
      </c>
      <c r="E82" s="11">
        <f t="shared" si="31"/>
        <v>0.002777777777777778</v>
      </c>
      <c r="F82" s="11">
        <f t="shared" si="31"/>
        <v>0.002977148507045259</v>
      </c>
      <c r="G82" s="11">
        <f t="shared" si="31"/>
        <v>0.003100342150094179</v>
      </c>
      <c r="H82" s="11">
        <f t="shared" si="31"/>
        <v>0.003190828763880653</v>
      </c>
      <c r="I82" s="11">
        <f t="shared" si="31"/>
        <v>0.0032628303974667192</v>
      </c>
      <c r="J82" s="11">
        <f t="shared" si="31"/>
        <v>0.003322864441253654</v>
      </c>
      <c r="K82" s="11">
        <f t="shared" si="31"/>
        <v>0.003374483455664075</v>
      </c>
      <c r="L82" s="11">
        <f t="shared" si="31"/>
        <v>0.0034198455926247673</v>
      </c>
      <c r="M82" s="11">
        <f t="shared" si="31"/>
        <v>0.003460363721154215</v>
      </c>
      <c r="N82" s="11">
        <f t="shared" si="31"/>
        <v>0.0034970150327615756</v>
      </c>
    </row>
    <row r="83" spans="2:14" ht="12.75">
      <c r="B83" s="3">
        <v>8</v>
      </c>
      <c r="C83" s="11"/>
      <c r="D83" s="11">
        <f t="shared" si="31"/>
        <v>0.013888888888888888</v>
      </c>
      <c r="E83" s="11">
        <f t="shared" si="31"/>
        <v>0.0022222222222222222</v>
      </c>
      <c r="F83" s="11">
        <f t="shared" si="31"/>
        <v>0.0023817188056362067</v>
      </c>
      <c r="G83" s="11">
        <f t="shared" si="31"/>
        <v>0.002480273720075343</v>
      </c>
      <c r="H83" s="11">
        <f t="shared" si="31"/>
        <v>0.0025526630111045224</v>
      </c>
      <c r="I83" s="11">
        <f t="shared" si="31"/>
        <v>0.0026102643179733752</v>
      </c>
      <c r="J83" s="11">
        <f t="shared" si="31"/>
        <v>0.002658291553002923</v>
      </c>
      <c r="K83" s="11">
        <f t="shared" si="31"/>
        <v>0.00269958676453126</v>
      </c>
      <c r="L83" s="11">
        <f t="shared" si="31"/>
        <v>0.0027358764740998136</v>
      </c>
      <c r="M83" s="11">
        <f t="shared" si="31"/>
        <v>0.0027682909769233717</v>
      </c>
      <c r="N83" s="11">
        <f t="shared" si="31"/>
        <v>0.00279761202620926</v>
      </c>
    </row>
    <row r="84" spans="2:14" ht="12.75">
      <c r="B84" s="3">
        <v>9</v>
      </c>
      <c r="C84" s="11"/>
      <c r="D84" s="11">
        <f t="shared" si="31"/>
        <v>0.01111111111111111</v>
      </c>
      <c r="E84" s="11">
        <f t="shared" si="31"/>
        <v>0.0018181818181818182</v>
      </c>
      <c r="F84" s="11">
        <f t="shared" si="31"/>
        <v>0.0019486790227932602</v>
      </c>
      <c r="G84" s="11">
        <f t="shared" si="31"/>
        <v>0.002029314861879826</v>
      </c>
      <c r="H84" s="11">
        <f t="shared" si="31"/>
        <v>0.002088542463630973</v>
      </c>
      <c r="I84" s="11">
        <f t="shared" si="31"/>
        <v>0.00213567080561458</v>
      </c>
      <c r="J84" s="11">
        <f t="shared" si="31"/>
        <v>0.0021749658160933006</v>
      </c>
      <c r="K84" s="11">
        <f t="shared" si="31"/>
        <v>0.0022087528073437583</v>
      </c>
      <c r="L84" s="11">
        <f t="shared" si="31"/>
        <v>0.0022384443878998477</v>
      </c>
      <c r="M84" s="11">
        <f t="shared" si="31"/>
        <v>0.002264965344755486</v>
      </c>
      <c r="N84" s="11">
        <f t="shared" si="31"/>
        <v>0.002288955294171213</v>
      </c>
    </row>
    <row r="85" spans="2:14" ht="12.75">
      <c r="B85" s="3" t="s">
        <v>0</v>
      </c>
      <c r="C85" s="11"/>
      <c r="D85" s="11">
        <f t="shared" si="31"/>
        <v>0.09999999999999998</v>
      </c>
      <c r="E85" s="11">
        <f t="shared" si="31"/>
        <v>0.018181818181818188</v>
      </c>
      <c r="F85" s="11">
        <f t="shared" si="31"/>
        <v>0.01948679022793261</v>
      </c>
      <c r="G85" s="11">
        <f t="shared" si="31"/>
        <v>0.02029314861879827</v>
      </c>
      <c r="H85" s="11">
        <f t="shared" si="31"/>
        <v>0.020885424636309737</v>
      </c>
      <c r="I85" s="11">
        <f t="shared" si="31"/>
        <v>0.021356708056145805</v>
      </c>
      <c r="J85" s="11">
        <f t="shared" si="31"/>
        <v>0.021749658160933015</v>
      </c>
      <c r="K85" s="11">
        <f t="shared" si="31"/>
        <v>0.022087528073437588</v>
      </c>
      <c r="L85" s="11">
        <f t="shared" si="31"/>
        <v>0.022384443878998486</v>
      </c>
      <c r="M85" s="11">
        <f t="shared" si="31"/>
        <v>0.02264965344755487</v>
      </c>
      <c r="N85" s="11">
        <f t="shared" si="31"/>
        <v>0.02288955294171214</v>
      </c>
    </row>
    <row r="86" spans="3:14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2.75">
      <c r="A87" t="s">
        <v>35</v>
      </c>
      <c r="B87" s="3">
        <v>0</v>
      </c>
      <c r="C87" s="11"/>
      <c r="D87" s="11"/>
      <c r="E87" s="11"/>
      <c r="F87" s="11">
        <f>E75</f>
        <v>0.9</v>
      </c>
      <c r="G87" s="11">
        <f aca="true" t="shared" si="32" ref="G87:N87">F75</f>
        <v>0.8928226537463707</v>
      </c>
      <c r="H87" s="11">
        <f t="shared" si="32"/>
        <v>0.8883876825966095</v>
      </c>
      <c r="I87" s="11">
        <f t="shared" si="32"/>
        <v>0.8851301645002965</v>
      </c>
      <c r="J87" s="11">
        <f t="shared" si="32"/>
        <v>0.8825381056911982</v>
      </c>
      <c r="K87" s="11">
        <f t="shared" si="32"/>
        <v>0.8803768801148685</v>
      </c>
      <c r="L87" s="11">
        <f t="shared" si="32"/>
        <v>0.8785185955960932</v>
      </c>
      <c r="M87" s="11">
        <f t="shared" si="32"/>
        <v>0.8768855586655084</v>
      </c>
      <c r="N87" s="11">
        <f t="shared" si="32"/>
        <v>0.8754269060384483</v>
      </c>
    </row>
    <row r="88" spans="1:14" ht="12.75">
      <c r="A88" t="s">
        <v>33</v>
      </c>
      <c r="B88" s="3">
        <v>1</v>
      </c>
      <c r="C88" s="11"/>
      <c r="D88" s="11"/>
      <c r="E88" s="11">
        <f>D76</f>
        <v>0.5</v>
      </c>
      <c r="F88" s="11">
        <f aca="true" t="shared" si="33" ref="F88:N88">E76</f>
        <v>0.03333333333333333</v>
      </c>
      <c r="G88" s="11">
        <f t="shared" si="33"/>
        <v>0.035725782084543106</v>
      </c>
      <c r="H88" s="11">
        <f t="shared" si="33"/>
        <v>0.03720410580113015</v>
      </c>
      <c r="I88" s="11">
        <f t="shared" si="33"/>
        <v>0.038289945166567835</v>
      </c>
      <c r="J88" s="11">
        <f t="shared" si="33"/>
        <v>0.03915396476960063</v>
      </c>
      <c r="K88" s="11">
        <f t="shared" si="33"/>
        <v>0.03987437329504385</v>
      </c>
      <c r="L88" s="11">
        <f t="shared" si="33"/>
        <v>0.040493801467968896</v>
      </c>
      <c r="M88" s="11">
        <f t="shared" si="33"/>
        <v>0.04103814711149721</v>
      </c>
      <c r="N88" s="11">
        <f t="shared" si="33"/>
        <v>0.04152436465385058</v>
      </c>
    </row>
    <row r="89" spans="2:14" ht="12.75">
      <c r="B89" s="3">
        <v>2</v>
      </c>
      <c r="C89" s="11"/>
      <c r="D89" s="11"/>
      <c r="E89" s="11">
        <f aca="true" t="shared" si="34" ref="E89:N89">D77</f>
        <v>0.16666666666666666</v>
      </c>
      <c r="F89" s="11">
        <f t="shared" si="34"/>
        <v>0.016666666666666666</v>
      </c>
      <c r="G89" s="11">
        <f t="shared" si="34"/>
        <v>0.017862891042271553</v>
      </c>
      <c r="H89" s="11">
        <f t="shared" si="34"/>
        <v>0.018602052900565075</v>
      </c>
      <c r="I89" s="11">
        <f t="shared" si="34"/>
        <v>0.019144972583283917</v>
      </c>
      <c r="J89" s="11">
        <f t="shared" si="34"/>
        <v>0.019576982384800316</v>
      </c>
      <c r="K89" s="11">
        <f t="shared" si="34"/>
        <v>0.019937186647521924</v>
      </c>
      <c r="L89" s="11">
        <f t="shared" si="34"/>
        <v>0.020246900733984448</v>
      </c>
      <c r="M89" s="11">
        <f t="shared" si="34"/>
        <v>0.020519073555748606</v>
      </c>
      <c r="N89" s="11">
        <f t="shared" si="34"/>
        <v>0.02076218232692529</v>
      </c>
    </row>
    <row r="90" spans="2:14" ht="12.75">
      <c r="B90" s="3">
        <v>3</v>
      </c>
      <c r="C90" s="11"/>
      <c r="D90" s="11"/>
      <c r="E90" s="11">
        <f aca="true" t="shared" si="35" ref="E90:N90">D78</f>
        <v>0.08333333333333333</v>
      </c>
      <c r="F90" s="11">
        <f t="shared" si="35"/>
        <v>0.010000000000000002</v>
      </c>
      <c r="G90" s="11">
        <f t="shared" si="35"/>
        <v>0.010717734625362933</v>
      </c>
      <c r="H90" s="11">
        <f t="shared" si="35"/>
        <v>0.011161231740339046</v>
      </c>
      <c r="I90" s="11">
        <f t="shared" si="35"/>
        <v>0.011486983549970353</v>
      </c>
      <c r="J90" s="11">
        <f t="shared" si="35"/>
        <v>0.01174618943088019</v>
      </c>
      <c r="K90" s="11">
        <f t="shared" si="35"/>
        <v>0.011962311988513157</v>
      </c>
      <c r="L90" s="11">
        <f t="shared" si="35"/>
        <v>0.01214814044039067</v>
      </c>
      <c r="M90" s="11">
        <f t="shared" si="35"/>
        <v>0.012311444133449164</v>
      </c>
      <c r="N90" s="11">
        <f t="shared" si="35"/>
        <v>0.012457309396155176</v>
      </c>
    </row>
    <row r="91" spans="2:14" ht="12.75">
      <c r="B91" s="3">
        <v>4</v>
      </c>
      <c r="C91" s="11"/>
      <c r="D91" s="11"/>
      <c r="E91" s="11">
        <f aca="true" t="shared" si="36" ref="E91:N91">D79</f>
        <v>0.05</v>
      </c>
      <c r="F91" s="11">
        <f t="shared" si="36"/>
        <v>0.006666666666666667</v>
      </c>
      <c r="G91" s="11">
        <f t="shared" si="36"/>
        <v>0.007145156416908621</v>
      </c>
      <c r="H91" s="11">
        <f t="shared" si="36"/>
        <v>0.00744082116022603</v>
      </c>
      <c r="I91" s="11">
        <f t="shared" si="36"/>
        <v>0.007657989033313568</v>
      </c>
      <c r="J91" s="11">
        <f t="shared" si="36"/>
        <v>0.007830792953920127</v>
      </c>
      <c r="K91" s="11">
        <f t="shared" si="36"/>
        <v>0.00797487465900877</v>
      </c>
      <c r="L91" s="11">
        <f t="shared" si="36"/>
        <v>0.00809876029359378</v>
      </c>
      <c r="M91" s="11">
        <f t="shared" si="36"/>
        <v>0.008207629422299443</v>
      </c>
      <c r="N91" s="11">
        <f t="shared" si="36"/>
        <v>0.008304872930770117</v>
      </c>
    </row>
    <row r="92" spans="2:14" ht="12.75">
      <c r="B92" s="3">
        <v>5</v>
      </c>
      <c r="C92" s="11"/>
      <c r="D92" s="11"/>
      <c r="E92" s="11">
        <f aca="true" t="shared" si="37" ref="E92:N92">D80</f>
        <v>0.03333333333333333</v>
      </c>
      <c r="F92" s="11">
        <f t="shared" si="37"/>
        <v>0.004761904761904762</v>
      </c>
      <c r="G92" s="11">
        <f t="shared" si="37"/>
        <v>0.0051036831549347295</v>
      </c>
      <c r="H92" s="11">
        <f t="shared" si="37"/>
        <v>0.005314872257304307</v>
      </c>
      <c r="I92" s="11">
        <f t="shared" si="37"/>
        <v>0.0054699921666525484</v>
      </c>
      <c r="J92" s="11">
        <f t="shared" si="37"/>
        <v>0.005593423538514376</v>
      </c>
      <c r="K92" s="11">
        <f t="shared" si="37"/>
        <v>0.005696339042149121</v>
      </c>
      <c r="L92" s="11">
        <f t="shared" si="37"/>
        <v>0.005784828781138414</v>
      </c>
      <c r="M92" s="11">
        <f t="shared" si="37"/>
        <v>0.005862592444499601</v>
      </c>
      <c r="N92" s="11">
        <f t="shared" si="37"/>
        <v>0.005932052093407226</v>
      </c>
    </row>
    <row r="93" spans="2:14" ht="12.75">
      <c r="B93" s="3">
        <v>6</v>
      </c>
      <c r="C93" s="11"/>
      <c r="D93" s="11"/>
      <c r="E93" s="11">
        <f aca="true" t="shared" si="38" ref="E93:N93">D81</f>
        <v>0.023809523809523808</v>
      </c>
      <c r="F93" s="11">
        <f t="shared" si="38"/>
        <v>0.0035714285714285713</v>
      </c>
      <c r="G93" s="11">
        <f t="shared" si="38"/>
        <v>0.003827762366201047</v>
      </c>
      <c r="H93" s="11">
        <f t="shared" si="38"/>
        <v>0.00398615419297823</v>
      </c>
      <c r="I93" s="11">
        <f t="shared" si="38"/>
        <v>0.004102494124989411</v>
      </c>
      <c r="J93" s="11">
        <f t="shared" si="38"/>
        <v>0.004195067653885782</v>
      </c>
      <c r="K93" s="11">
        <f t="shared" si="38"/>
        <v>0.004272254281611841</v>
      </c>
      <c r="L93" s="11">
        <f t="shared" si="38"/>
        <v>0.004338621585853811</v>
      </c>
      <c r="M93" s="11">
        <f t="shared" si="38"/>
        <v>0.004396944333374701</v>
      </c>
      <c r="N93" s="11">
        <f t="shared" si="38"/>
        <v>0.004449039070055419</v>
      </c>
    </row>
    <row r="94" spans="2:14" ht="12.75">
      <c r="B94" s="3">
        <v>7</v>
      </c>
      <c r="C94" s="11"/>
      <c r="D94" s="11"/>
      <c r="E94" s="11">
        <f aca="true" t="shared" si="39" ref="E94:N94">D82</f>
        <v>0.017857142857142856</v>
      </c>
      <c r="F94" s="11">
        <f t="shared" si="39"/>
        <v>0.002777777777777778</v>
      </c>
      <c r="G94" s="11">
        <f t="shared" si="39"/>
        <v>0.002977148507045259</v>
      </c>
      <c r="H94" s="11">
        <f t="shared" si="39"/>
        <v>0.003100342150094179</v>
      </c>
      <c r="I94" s="11">
        <f t="shared" si="39"/>
        <v>0.003190828763880653</v>
      </c>
      <c r="J94" s="11">
        <f t="shared" si="39"/>
        <v>0.0032628303974667192</v>
      </c>
      <c r="K94" s="11">
        <f t="shared" si="39"/>
        <v>0.003322864441253654</v>
      </c>
      <c r="L94" s="11">
        <f t="shared" si="39"/>
        <v>0.003374483455664075</v>
      </c>
      <c r="M94" s="11">
        <f t="shared" si="39"/>
        <v>0.0034198455926247673</v>
      </c>
      <c r="N94" s="11">
        <f t="shared" si="39"/>
        <v>0.003460363721154215</v>
      </c>
    </row>
    <row r="95" spans="2:14" ht="12.75">
      <c r="B95" s="3">
        <v>8</v>
      </c>
      <c r="C95" s="11"/>
      <c r="D95" s="11"/>
      <c r="E95" s="11">
        <f aca="true" t="shared" si="40" ref="E95:N95">D83</f>
        <v>0.013888888888888888</v>
      </c>
      <c r="F95" s="11">
        <f t="shared" si="40"/>
        <v>0.0022222222222222222</v>
      </c>
      <c r="G95" s="11">
        <f t="shared" si="40"/>
        <v>0.0023817188056362067</v>
      </c>
      <c r="H95" s="11">
        <f t="shared" si="40"/>
        <v>0.002480273720075343</v>
      </c>
      <c r="I95" s="11">
        <f t="shared" si="40"/>
        <v>0.0025526630111045224</v>
      </c>
      <c r="J95" s="11">
        <f t="shared" si="40"/>
        <v>0.0026102643179733752</v>
      </c>
      <c r="K95" s="11">
        <f t="shared" si="40"/>
        <v>0.002658291553002923</v>
      </c>
      <c r="L95" s="11">
        <f t="shared" si="40"/>
        <v>0.00269958676453126</v>
      </c>
      <c r="M95" s="11">
        <f t="shared" si="40"/>
        <v>0.0027358764740998136</v>
      </c>
      <c r="N95" s="11">
        <f t="shared" si="40"/>
        <v>0.0027682909769233717</v>
      </c>
    </row>
    <row r="96" spans="2:14" ht="12.75">
      <c r="B96" s="3">
        <v>9</v>
      </c>
      <c r="C96" s="11"/>
      <c r="D96" s="11"/>
      <c r="E96" s="11">
        <f aca="true" t="shared" si="41" ref="E96:N96">D84</f>
        <v>0.01111111111111111</v>
      </c>
      <c r="F96" s="11">
        <f t="shared" si="41"/>
        <v>0.0018181818181818182</v>
      </c>
      <c r="G96" s="11">
        <f t="shared" si="41"/>
        <v>0.0019486790227932602</v>
      </c>
      <c r="H96" s="11">
        <f t="shared" si="41"/>
        <v>0.002029314861879826</v>
      </c>
      <c r="I96" s="11">
        <f t="shared" si="41"/>
        <v>0.002088542463630973</v>
      </c>
      <c r="J96" s="11">
        <f t="shared" si="41"/>
        <v>0.00213567080561458</v>
      </c>
      <c r="K96" s="11">
        <f t="shared" si="41"/>
        <v>0.0021749658160933006</v>
      </c>
      <c r="L96" s="11">
        <f t="shared" si="41"/>
        <v>0.0022087528073437583</v>
      </c>
      <c r="M96" s="11">
        <f t="shared" si="41"/>
        <v>0.0022384443878998477</v>
      </c>
      <c r="N96" s="11">
        <f t="shared" si="41"/>
        <v>0.002264965344755486</v>
      </c>
    </row>
    <row r="97" spans="2:14" ht="12.75">
      <c r="B97" s="3" t="s">
        <v>0</v>
      </c>
      <c r="C97" s="11"/>
      <c r="D97" s="11"/>
      <c r="E97" s="11">
        <f aca="true" t="shared" si="42" ref="E97:N97">D85</f>
        <v>0.09999999999999998</v>
      </c>
      <c r="F97" s="11">
        <f t="shared" si="42"/>
        <v>0.018181818181818188</v>
      </c>
      <c r="G97" s="11">
        <f t="shared" si="42"/>
        <v>0.01948679022793261</v>
      </c>
      <c r="H97" s="11">
        <f t="shared" si="42"/>
        <v>0.02029314861879827</v>
      </c>
      <c r="I97" s="11">
        <f t="shared" si="42"/>
        <v>0.020885424636309737</v>
      </c>
      <c r="J97" s="11">
        <f t="shared" si="42"/>
        <v>0.021356708056145805</v>
      </c>
      <c r="K97" s="11">
        <f t="shared" si="42"/>
        <v>0.021749658160933015</v>
      </c>
      <c r="L97" s="11">
        <f t="shared" si="42"/>
        <v>0.022087528073437588</v>
      </c>
      <c r="M97" s="11">
        <f t="shared" si="42"/>
        <v>0.022384443878998486</v>
      </c>
      <c r="N97" s="11">
        <f t="shared" si="42"/>
        <v>0.02264965344755487</v>
      </c>
    </row>
    <row r="98" spans="3:14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2.75">
      <c r="A99" t="s">
        <v>36</v>
      </c>
      <c r="B99" s="3">
        <v>0</v>
      </c>
      <c r="C99" s="11"/>
      <c r="D99" s="11"/>
      <c r="E99" s="11"/>
      <c r="F99" s="11"/>
      <c r="G99" s="11">
        <f>F87</f>
        <v>0.9</v>
      </c>
      <c r="H99" s="11">
        <f aca="true" t="shared" si="43" ref="H99:N99">G87</f>
        <v>0.8928226537463707</v>
      </c>
      <c r="I99" s="11">
        <f t="shared" si="43"/>
        <v>0.8883876825966095</v>
      </c>
      <c r="J99" s="11">
        <f t="shared" si="43"/>
        <v>0.8851301645002965</v>
      </c>
      <c r="K99" s="11">
        <f t="shared" si="43"/>
        <v>0.8825381056911982</v>
      </c>
      <c r="L99" s="11">
        <f t="shared" si="43"/>
        <v>0.8803768801148685</v>
      </c>
      <c r="M99" s="11">
        <f t="shared" si="43"/>
        <v>0.8785185955960932</v>
      </c>
      <c r="N99" s="11">
        <f t="shared" si="43"/>
        <v>0.8768855586655084</v>
      </c>
    </row>
    <row r="100" spans="1:14" ht="12.75">
      <c r="A100" t="s">
        <v>33</v>
      </c>
      <c r="B100" s="3">
        <v>1</v>
      </c>
      <c r="C100" s="11"/>
      <c r="D100" s="11"/>
      <c r="E100" s="11"/>
      <c r="F100" s="11">
        <f>E88</f>
        <v>0.5</v>
      </c>
      <c r="G100" s="11">
        <f aca="true" t="shared" si="44" ref="G100:N100">F88</f>
        <v>0.03333333333333333</v>
      </c>
      <c r="H100" s="11">
        <f t="shared" si="44"/>
        <v>0.035725782084543106</v>
      </c>
      <c r="I100" s="11">
        <f t="shared" si="44"/>
        <v>0.03720410580113015</v>
      </c>
      <c r="J100" s="11">
        <f t="shared" si="44"/>
        <v>0.038289945166567835</v>
      </c>
      <c r="K100" s="11">
        <f t="shared" si="44"/>
        <v>0.03915396476960063</v>
      </c>
      <c r="L100" s="11">
        <f t="shared" si="44"/>
        <v>0.03987437329504385</v>
      </c>
      <c r="M100" s="11">
        <f t="shared" si="44"/>
        <v>0.040493801467968896</v>
      </c>
      <c r="N100" s="11">
        <f t="shared" si="44"/>
        <v>0.04103814711149721</v>
      </c>
    </row>
    <row r="101" spans="2:14" ht="12.75">
      <c r="B101" s="3">
        <v>2</v>
      </c>
      <c r="C101" s="11"/>
      <c r="D101" s="11"/>
      <c r="E101" s="11"/>
      <c r="F101" s="11">
        <f aca="true" t="shared" si="45" ref="F101:N101">E89</f>
        <v>0.16666666666666666</v>
      </c>
      <c r="G101" s="11">
        <f t="shared" si="45"/>
        <v>0.016666666666666666</v>
      </c>
      <c r="H101" s="11">
        <f t="shared" si="45"/>
        <v>0.017862891042271553</v>
      </c>
      <c r="I101" s="11">
        <f t="shared" si="45"/>
        <v>0.018602052900565075</v>
      </c>
      <c r="J101" s="11">
        <f t="shared" si="45"/>
        <v>0.019144972583283917</v>
      </c>
      <c r="K101" s="11">
        <f t="shared" si="45"/>
        <v>0.019576982384800316</v>
      </c>
      <c r="L101" s="11">
        <f t="shared" si="45"/>
        <v>0.019937186647521924</v>
      </c>
      <c r="M101" s="11">
        <f t="shared" si="45"/>
        <v>0.020246900733984448</v>
      </c>
      <c r="N101" s="11">
        <f t="shared" si="45"/>
        <v>0.020519073555748606</v>
      </c>
    </row>
    <row r="102" spans="2:14" ht="12.75">
      <c r="B102" s="3">
        <v>3</v>
      </c>
      <c r="C102" s="11"/>
      <c r="D102" s="11"/>
      <c r="E102" s="11"/>
      <c r="F102" s="11">
        <f aca="true" t="shared" si="46" ref="F102:N102">E90</f>
        <v>0.08333333333333333</v>
      </c>
      <c r="G102" s="11">
        <f t="shared" si="46"/>
        <v>0.010000000000000002</v>
      </c>
      <c r="H102" s="11">
        <f t="shared" si="46"/>
        <v>0.010717734625362933</v>
      </c>
      <c r="I102" s="11">
        <f t="shared" si="46"/>
        <v>0.011161231740339046</v>
      </c>
      <c r="J102" s="11">
        <f t="shared" si="46"/>
        <v>0.011486983549970353</v>
      </c>
      <c r="K102" s="11">
        <f t="shared" si="46"/>
        <v>0.01174618943088019</v>
      </c>
      <c r="L102" s="11">
        <f t="shared" si="46"/>
        <v>0.011962311988513157</v>
      </c>
      <c r="M102" s="11">
        <f t="shared" si="46"/>
        <v>0.01214814044039067</v>
      </c>
      <c r="N102" s="11">
        <f t="shared" si="46"/>
        <v>0.012311444133449164</v>
      </c>
    </row>
    <row r="103" spans="2:14" ht="12.75">
      <c r="B103" s="3">
        <v>4</v>
      </c>
      <c r="C103" s="11"/>
      <c r="D103" s="11"/>
      <c r="E103" s="11"/>
      <c r="F103" s="11">
        <f aca="true" t="shared" si="47" ref="F103:N103">E91</f>
        <v>0.05</v>
      </c>
      <c r="G103" s="11">
        <f t="shared" si="47"/>
        <v>0.006666666666666667</v>
      </c>
      <c r="H103" s="11">
        <f t="shared" si="47"/>
        <v>0.007145156416908621</v>
      </c>
      <c r="I103" s="11">
        <f t="shared" si="47"/>
        <v>0.00744082116022603</v>
      </c>
      <c r="J103" s="11">
        <f t="shared" si="47"/>
        <v>0.007657989033313568</v>
      </c>
      <c r="K103" s="11">
        <f t="shared" si="47"/>
        <v>0.007830792953920127</v>
      </c>
      <c r="L103" s="11">
        <f t="shared" si="47"/>
        <v>0.00797487465900877</v>
      </c>
      <c r="M103" s="11">
        <f t="shared" si="47"/>
        <v>0.00809876029359378</v>
      </c>
      <c r="N103" s="11">
        <f t="shared" si="47"/>
        <v>0.008207629422299443</v>
      </c>
    </row>
    <row r="104" spans="2:14" ht="12.75">
      <c r="B104" s="3">
        <v>5</v>
      </c>
      <c r="C104" s="11"/>
      <c r="D104" s="11"/>
      <c r="E104" s="11"/>
      <c r="F104" s="11">
        <f aca="true" t="shared" si="48" ref="F104:N104">E92</f>
        <v>0.03333333333333333</v>
      </c>
      <c r="G104" s="11">
        <f t="shared" si="48"/>
        <v>0.004761904761904762</v>
      </c>
      <c r="H104" s="11">
        <f t="shared" si="48"/>
        <v>0.0051036831549347295</v>
      </c>
      <c r="I104" s="11">
        <f t="shared" si="48"/>
        <v>0.005314872257304307</v>
      </c>
      <c r="J104" s="11">
        <f t="shared" si="48"/>
        <v>0.0054699921666525484</v>
      </c>
      <c r="K104" s="11">
        <f t="shared" si="48"/>
        <v>0.005593423538514376</v>
      </c>
      <c r="L104" s="11">
        <f t="shared" si="48"/>
        <v>0.005696339042149121</v>
      </c>
      <c r="M104" s="11">
        <f t="shared" si="48"/>
        <v>0.005784828781138414</v>
      </c>
      <c r="N104" s="11">
        <f t="shared" si="48"/>
        <v>0.005862592444499601</v>
      </c>
    </row>
    <row r="105" spans="2:14" ht="12.75">
      <c r="B105" s="3">
        <v>6</v>
      </c>
      <c r="C105" s="11"/>
      <c r="D105" s="11"/>
      <c r="E105" s="11"/>
      <c r="F105" s="11">
        <f aca="true" t="shared" si="49" ref="F105:N105">E93</f>
        <v>0.023809523809523808</v>
      </c>
      <c r="G105" s="11">
        <f t="shared" si="49"/>
        <v>0.0035714285714285713</v>
      </c>
      <c r="H105" s="11">
        <f t="shared" si="49"/>
        <v>0.003827762366201047</v>
      </c>
      <c r="I105" s="11">
        <f t="shared" si="49"/>
        <v>0.00398615419297823</v>
      </c>
      <c r="J105" s="11">
        <f t="shared" si="49"/>
        <v>0.004102494124989411</v>
      </c>
      <c r="K105" s="11">
        <f t="shared" si="49"/>
        <v>0.004195067653885782</v>
      </c>
      <c r="L105" s="11">
        <f t="shared" si="49"/>
        <v>0.004272254281611841</v>
      </c>
      <c r="M105" s="11">
        <f t="shared" si="49"/>
        <v>0.004338621585853811</v>
      </c>
      <c r="N105" s="11">
        <f t="shared" si="49"/>
        <v>0.004396944333374701</v>
      </c>
    </row>
    <row r="106" spans="2:14" ht="12.75">
      <c r="B106" s="3">
        <v>7</v>
      </c>
      <c r="C106" s="11"/>
      <c r="D106" s="11"/>
      <c r="E106" s="11"/>
      <c r="F106" s="11">
        <f aca="true" t="shared" si="50" ref="F106:N106">E94</f>
        <v>0.017857142857142856</v>
      </c>
      <c r="G106" s="11">
        <f t="shared" si="50"/>
        <v>0.002777777777777778</v>
      </c>
      <c r="H106" s="11">
        <f t="shared" si="50"/>
        <v>0.002977148507045259</v>
      </c>
      <c r="I106" s="11">
        <f t="shared" si="50"/>
        <v>0.003100342150094179</v>
      </c>
      <c r="J106" s="11">
        <f t="shared" si="50"/>
        <v>0.003190828763880653</v>
      </c>
      <c r="K106" s="11">
        <f t="shared" si="50"/>
        <v>0.0032628303974667192</v>
      </c>
      <c r="L106" s="11">
        <f t="shared" si="50"/>
        <v>0.003322864441253654</v>
      </c>
      <c r="M106" s="11">
        <f t="shared" si="50"/>
        <v>0.003374483455664075</v>
      </c>
      <c r="N106" s="11">
        <f t="shared" si="50"/>
        <v>0.0034198455926247673</v>
      </c>
    </row>
    <row r="107" spans="2:14" ht="12.75">
      <c r="B107" s="3">
        <v>8</v>
      </c>
      <c r="C107" s="11"/>
      <c r="D107" s="11"/>
      <c r="E107" s="11"/>
      <c r="F107" s="11">
        <f aca="true" t="shared" si="51" ref="F107:N107">E95</f>
        <v>0.013888888888888888</v>
      </c>
      <c r="G107" s="11">
        <f t="shared" si="51"/>
        <v>0.0022222222222222222</v>
      </c>
      <c r="H107" s="11">
        <f t="shared" si="51"/>
        <v>0.0023817188056362067</v>
      </c>
      <c r="I107" s="11">
        <f t="shared" si="51"/>
        <v>0.002480273720075343</v>
      </c>
      <c r="J107" s="11">
        <f t="shared" si="51"/>
        <v>0.0025526630111045224</v>
      </c>
      <c r="K107" s="11">
        <f t="shared" si="51"/>
        <v>0.0026102643179733752</v>
      </c>
      <c r="L107" s="11">
        <f t="shared" si="51"/>
        <v>0.002658291553002923</v>
      </c>
      <c r="M107" s="11">
        <f t="shared" si="51"/>
        <v>0.00269958676453126</v>
      </c>
      <c r="N107" s="11">
        <f t="shared" si="51"/>
        <v>0.0027358764740998136</v>
      </c>
    </row>
    <row r="108" spans="2:14" ht="12.75">
      <c r="B108" s="3">
        <v>9</v>
      </c>
      <c r="C108" s="11"/>
      <c r="D108" s="11"/>
      <c r="E108" s="11"/>
      <c r="F108" s="11">
        <f aca="true" t="shared" si="52" ref="F108:N108">E96</f>
        <v>0.01111111111111111</v>
      </c>
      <c r="G108" s="11">
        <f t="shared" si="52"/>
        <v>0.0018181818181818182</v>
      </c>
      <c r="H108" s="11">
        <f t="shared" si="52"/>
        <v>0.0019486790227932602</v>
      </c>
      <c r="I108" s="11">
        <f t="shared" si="52"/>
        <v>0.002029314861879826</v>
      </c>
      <c r="J108" s="11">
        <f t="shared" si="52"/>
        <v>0.002088542463630973</v>
      </c>
      <c r="K108" s="11">
        <f t="shared" si="52"/>
        <v>0.00213567080561458</v>
      </c>
      <c r="L108" s="11">
        <f t="shared" si="52"/>
        <v>0.0021749658160933006</v>
      </c>
      <c r="M108" s="11">
        <f t="shared" si="52"/>
        <v>0.0022087528073437583</v>
      </c>
      <c r="N108" s="11">
        <f t="shared" si="52"/>
        <v>0.0022384443878998477</v>
      </c>
    </row>
    <row r="109" spans="2:14" ht="12.75">
      <c r="B109" s="3" t="s">
        <v>0</v>
      </c>
      <c r="C109" s="11"/>
      <c r="D109" s="11"/>
      <c r="E109" s="11"/>
      <c r="F109" s="11">
        <f aca="true" t="shared" si="53" ref="F109:N109">E97</f>
        <v>0.09999999999999998</v>
      </c>
      <c r="G109" s="11">
        <f t="shared" si="53"/>
        <v>0.018181818181818188</v>
      </c>
      <c r="H109" s="11">
        <f t="shared" si="53"/>
        <v>0.01948679022793261</v>
      </c>
      <c r="I109" s="11">
        <f t="shared" si="53"/>
        <v>0.02029314861879827</v>
      </c>
      <c r="J109" s="11">
        <f t="shared" si="53"/>
        <v>0.020885424636309737</v>
      </c>
      <c r="K109" s="11">
        <f t="shared" si="53"/>
        <v>0.021356708056145805</v>
      </c>
      <c r="L109" s="11">
        <f t="shared" si="53"/>
        <v>0.021749658160933015</v>
      </c>
      <c r="M109" s="11">
        <f t="shared" si="53"/>
        <v>0.022087528073437588</v>
      </c>
      <c r="N109" s="11">
        <f t="shared" si="53"/>
        <v>0.022384443878998486</v>
      </c>
    </row>
    <row r="110" spans="3:14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2.75">
      <c r="A111" t="s">
        <v>37</v>
      </c>
      <c r="B111" s="3">
        <v>0</v>
      </c>
      <c r="C111" s="11"/>
      <c r="D111" s="11"/>
      <c r="E111" s="11"/>
      <c r="F111" s="11"/>
      <c r="G111" s="11"/>
      <c r="H111" s="11">
        <f>G99</f>
        <v>0.9</v>
      </c>
      <c r="I111" s="11">
        <f aca="true" t="shared" si="54" ref="I111:N111">H99</f>
        <v>0.8928226537463707</v>
      </c>
      <c r="J111" s="11">
        <f t="shared" si="54"/>
        <v>0.8883876825966095</v>
      </c>
      <c r="K111" s="11">
        <f t="shared" si="54"/>
        <v>0.8851301645002965</v>
      </c>
      <c r="L111" s="11">
        <f t="shared" si="54"/>
        <v>0.8825381056911982</v>
      </c>
      <c r="M111" s="11">
        <f t="shared" si="54"/>
        <v>0.8803768801148685</v>
      </c>
      <c r="N111" s="11">
        <f t="shared" si="54"/>
        <v>0.8785185955960932</v>
      </c>
    </row>
    <row r="112" spans="1:14" ht="12.75">
      <c r="A112" t="s">
        <v>33</v>
      </c>
      <c r="B112" s="3">
        <v>1</v>
      </c>
      <c r="C112" s="11"/>
      <c r="D112" s="11"/>
      <c r="E112" s="11"/>
      <c r="F112" s="11"/>
      <c r="G112" s="11">
        <f>F100</f>
        <v>0.5</v>
      </c>
      <c r="H112" s="11">
        <f aca="true" t="shared" si="55" ref="H112:N112">G100</f>
        <v>0.03333333333333333</v>
      </c>
      <c r="I112" s="11">
        <f t="shared" si="55"/>
        <v>0.035725782084543106</v>
      </c>
      <c r="J112" s="11">
        <f t="shared" si="55"/>
        <v>0.03720410580113015</v>
      </c>
      <c r="K112" s="11">
        <f t="shared" si="55"/>
        <v>0.038289945166567835</v>
      </c>
      <c r="L112" s="11">
        <f t="shared" si="55"/>
        <v>0.03915396476960063</v>
      </c>
      <c r="M112" s="11">
        <f t="shared" si="55"/>
        <v>0.03987437329504385</v>
      </c>
      <c r="N112" s="11">
        <f t="shared" si="55"/>
        <v>0.040493801467968896</v>
      </c>
    </row>
    <row r="113" spans="2:14" ht="12.75">
      <c r="B113" s="3">
        <v>2</v>
      </c>
      <c r="C113" s="11"/>
      <c r="D113" s="11"/>
      <c r="E113" s="11"/>
      <c r="F113" s="11"/>
      <c r="G113" s="11">
        <f aca="true" t="shared" si="56" ref="G113:N113">F101</f>
        <v>0.16666666666666666</v>
      </c>
      <c r="H113" s="11">
        <f t="shared" si="56"/>
        <v>0.016666666666666666</v>
      </c>
      <c r="I113" s="11">
        <f t="shared" si="56"/>
        <v>0.017862891042271553</v>
      </c>
      <c r="J113" s="11">
        <f t="shared" si="56"/>
        <v>0.018602052900565075</v>
      </c>
      <c r="K113" s="11">
        <f t="shared" si="56"/>
        <v>0.019144972583283917</v>
      </c>
      <c r="L113" s="11">
        <f t="shared" si="56"/>
        <v>0.019576982384800316</v>
      </c>
      <c r="M113" s="11">
        <f t="shared" si="56"/>
        <v>0.019937186647521924</v>
      </c>
      <c r="N113" s="11">
        <f t="shared" si="56"/>
        <v>0.020246900733984448</v>
      </c>
    </row>
    <row r="114" spans="2:14" ht="12.75">
      <c r="B114" s="3">
        <v>3</v>
      </c>
      <c r="C114" s="11"/>
      <c r="D114" s="11"/>
      <c r="E114" s="11"/>
      <c r="F114" s="11"/>
      <c r="G114" s="11">
        <f aca="true" t="shared" si="57" ref="G114:N114">F102</f>
        <v>0.08333333333333333</v>
      </c>
      <c r="H114" s="11">
        <f t="shared" si="57"/>
        <v>0.010000000000000002</v>
      </c>
      <c r="I114" s="11">
        <f t="shared" si="57"/>
        <v>0.010717734625362933</v>
      </c>
      <c r="J114" s="11">
        <f t="shared" si="57"/>
        <v>0.011161231740339046</v>
      </c>
      <c r="K114" s="11">
        <f t="shared" si="57"/>
        <v>0.011486983549970353</v>
      </c>
      <c r="L114" s="11">
        <f t="shared" si="57"/>
        <v>0.01174618943088019</v>
      </c>
      <c r="M114" s="11">
        <f t="shared" si="57"/>
        <v>0.011962311988513157</v>
      </c>
      <c r="N114" s="11">
        <f t="shared" si="57"/>
        <v>0.01214814044039067</v>
      </c>
    </row>
    <row r="115" spans="2:14" ht="12.75">
      <c r="B115" s="3">
        <v>4</v>
      </c>
      <c r="C115" s="11"/>
      <c r="D115" s="11"/>
      <c r="E115" s="11"/>
      <c r="F115" s="11"/>
      <c r="G115" s="11">
        <f aca="true" t="shared" si="58" ref="G115:N115">F103</f>
        <v>0.05</v>
      </c>
      <c r="H115" s="11">
        <f t="shared" si="58"/>
        <v>0.006666666666666667</v>
      </c>
      <c r="I115" s="11">
        <f t="shared" si="58"/>
        <v>0.007145156416908621</v>
      </c>
      <c r="J115" s="11">
        <f t="shared" si="58"/>
        <v>0.00744082116022603</v>
      </c>
      <c r="K115" s="11">
        <f t="shared" si="58"/>
        <v>0.007657989033313568</v>
      </c>
      <c r="L115" s="11">
        <f t="shared" si="58"/>
        <v>0.007830792953920127</v>
      </c>
      <c r="M115" s="11">
        <f t="shared" si="58"/>
        <v>0.00797487465900877</v>
      </c>
      <c r="N115" s="11">
        <f t="shared" si="58"/>
        <v>0.00809876029359378</v>
      </c>
    </row>
    <row r="116" spans="2:14" ht="12.75">
      <c r="B116" s="3">
        <v>5</v>
      </c>
      <c r="C116" s="11"/>
      <c r="D116" s="11"/>
      <c r="E116" s="11"/>
      <c r="F116" s="11"/>
      <c r="G116" s="11">
        <f aca="true" t="shared" si="59" ref="G116:N116">F104</f>
        <v>0.03333333333333333</v>
      </c>
      <c r="H116" s="11">
        <f t="shared" si="59"/>
        <v>0.004761904761904762</v>
      </c>
      <c r="I116" s="11">
        <f t="shared" si="59"/>
        <v>0.0051036831549347295</v>
      </c>
      <c r="J116" s="11">
        <f t="shared" si="59"/>
        <v>0.005314872257304307</v>
      </c>
      <c r="K116" s="11">
        <f t="shared" si="59"/>
        <v>0.0054699921666525484</v>
      </c>
      <c r="L116" s="11">
        <f t="shared" si="59"/>
        <v>0.005593423538514376</v>
      </c>
      <c r="M116" s="11">
        <f t="shared" si="59"/>
        <v>0.005696339042149121</v>
      </c>
      <c r="N116" s="11">
        <f t="shared" si="59"/>
        <v>0.005784828781138414</v>
      </c>
    </row>
    <row r="117" spans="2:14" ht="12.75">
      <c r="B117" s="3">
        <v>6</v>
      </c>
      <c r="C117" s="11"/>
      <c r="D117" s="11"/>
      <c r="E117" s="11"/>
      <c r="F117" s="11"/>
      <c r="G117" s="11">
        <f aca="true" t="shared" si="60" ref="G117:N117">F105</f>
        <v>0.023809523809523808</v>
      </c>
      <c r="H117" s="11">
        <f t="shared" si="60"/>
        <v>0.0035714285714285713</v>
      </c>
      <c r="I117" s="11">
        <f t="shared" si="60"/>
        <v>0.003827762366201047</v>
      </c>
      <c r="J117" s="11">
        <f t="shared" si="60"/>
        <v>0.00398615419297823</v>
      </c>
      <c r="K117" s="11">
        <f t="shared" si="60"/>
        <v>0.004102494124989411</v>
      </c>
      <c r="L117" s="11">
        <f t="shared" si="60"/>
        <v>0.004195067653885782</v>
      </c>
      <c r="M117" s="11">
        <f t="shared" si="60"/>
        <v>0.004272254281611841</v>
      </c>
      <c r="N117" s="11">
        <f t="shared" si="60"/>
        <v>0.004338621585853811</v>
      </c>
    </row>
    <row r="118" spans="2:14" ht="12.75">
      <c r="B118" s="3">
        <v>7</v>
      </c>
      <c r="C118" s="11"/>
      <c r="D118" s="11"/>
      <c r="E118" s="11"/>
      <c r="F118" s="11"/>
      <c r="G118" s="11">
        <f aca="true" t="shared" si="61" ref="G118:N118">F106</f>
        <v>0.017857142857142856</v>
      </c>
      <c r="H118" s="11">
        <f t="shared" si="61"/>
        <v>0.002777777777777778</v>
      </c>
      <c r="I118" s="11">
        <f t="shared" si="61"/>
        <v>0.002977148507045259</v>
      </c>
      <c r="J118" s="11">
        <f t="shared" si="61"/>
        <v>0.003100342150094179</v>
      </c>
      <c r="K118" s="11">
        <f t="shared" si="61"/>
        <v>0.003190828763880653</v>
      </c>
      <c r="L118" s="11">
        <f t="shared" si="61"/>
        <v>0.0032628303974667192</v>
      </c>
      <c r="M118" s="11">
        <f t="shared" si="61"/>
        <v>0.003322864441253654</v>
      </c>
      <c r="N118" s="11">
        <f t="shared" si="61"/>
        <v>0.003374483455664075</v>
      </c>
    </row>
    <row r="119" spans="2:14" ht="12.75">
      <c r="B119" s="3">
        <v>8</v>
      </c>
      <c r="C119" s="11"/>
      <c r="D119" s="11"/>
      <c r="E119" s="11"/>
      <c r="F119" s="11"/>
      <c r="G119" s="11">
        <f aca="true" t="shared" si="62" ref="G119:N119">F107</f>
        <v>0.013888888888888888</v>
      </c>
      <c r="H119" s="11">
        <f t="shared" si="62"/>
        <v>0.0022222222222222222</v>
      </c>
      <c r="I119" s="11">
        <f t="shared" si="62"/>
        <v>0.0023817188056362067</v>
      </c>
      <c r="J119" s="11">
        <f t="shared" si="62"/>
        <v>0.002480273720075343</v>
      </c>
      <c r="K119" s="11">
        <f t="shared" si="62"/>
        <v>0.0025526630111045224</v>
      </c>
      <c r="L119" s="11">
        <f t="shared" si="62"/>
        <v>0.0026102643179733752</v>
      </c>
      <c r="M119" s="11">
        <f t="shared" si="62"/>
        <v>0.002658291553002923</v>
      </c>
      <c r="N119" s="11">
        <f t="shared" si="62"/>
        <v>0.00269958676453126</v>
      </c>
    </row>
    <row r="120" spans="2:14" ht="12.75">
      <c r="B120" s="3">
        <v>9</v>
      </c>
      <c r="C120" s="11"/>
      <c r="D120" s="11"/>
      <c r="E120" s="11"/>
      <c r="F120" s="11"/>
      <c r="G120" s="11">
        <f aca="true" t="shared" si="63" ref="G120:N120">F108</f>
        <v>0.01111111111111111</v>
      </c>
      <c r="H120" s="11">
        <f t="shared" si="63"/>
        <v>0.0018181818181818182</v>
      </c>
      <c r="I120" s="11">
        <f t="shared" si="63"/>
        <v>0.0019486790227932602</v>
      </c>
      <c r="J120" s="11">
        <f t="shared" si="63"/>
        <v>0.002029314861879826</v>
      </c>
      <c r="K120" s="11">
        <f t="shared" si="63"/>
        <v>0.002088542463630973</v>
      </c>
      <c r="L120" s="11">
        <f t="shared" si="63"/>
        <v>0.00213567080561458</v>
      </c>
      <c r="M120" s="11">
        <f t="shared" si="63"/>
        <v>0.0021749658160933006</v>
      </c>
      <c r="N120" s="11">
        <f t="shared" si="63"/>
        <v>0.0022087528073437583</v>
      </c>
    </row>
    <row r="121" spans="2:14" ht="12.75">
      <c r="B121" s="3" t="s">
        <v>0</v>
      </c>
      <c r="C121" s="11"/>
      <c r="D121" s="11"/>
      <c r="E121" s="11"/>
      <c r="F121" s="11"/>
      <c r="G121" s="11">
        <f aca="true" t="shared" si="64" ref="G121:N121">F109</f>
        <v>0.09999999999999998</v>
      </c>
      <c r="H121" s="11">
        <f t="shared" si="64"/>
        <v>0.018181818181818188</v>
      </c>
      <c r="I121" s="11">
        <f t="shared" si="64"/>
        <v>0.01948679022793261</v>
      </c>
      <c r="J121" s="11">
        <f t="shared" si="64"/>
        <v>0.02029314861879827</v>
      </c>
      <c r="K121" s="11">
        <f t="shared" si="64"/>
        <v>0.020885424636309737</v>
      </c>
      <c r="L121" s="11">
        <f t="shared" si="64"/>
        <v>0.021356708056145805</v>
      </c>
      <c r="M121" s="11">
        <f t="shared" si="64"/>
        <v>0.021749658160933015</v>
      </c>
      <c r="N121" s="11">
        <f t="shared" si="64"/>
        <v>0.022087528073437588</v>
      </c>
    </row>
    <row r="122" spans="3:14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2.75">
      <c r="A123" t="s">
        <v>38</v>
      </c>
      <c r="B123" s="3">
        <v>0</v>
      </c>
      <c r="C123" s="11"/>
      <c r="D123" s="11"/>
      <c r="E123" s="11"/>
      <c r="F123" s="11"/>
      <c r="G123" s="11"/>
      <c r="H123" s="11"/>
      <c r="I123" s="11">
        <f aca="true" t="shared" si="65" ref="I123:N123">H111</f>
        <v>0.9</v>
      </c>
      <c r="J123" s="11">
        <f t="shared" si="65"/>
        <v>0.8928226537463707</v>
      </c>
      <c r="K123" s="11">
        <f t="shared" si="65"/>
        <v>0.8883876825966095</v>
      </c>
      <c r="L123" s="11">
        <f t="shared" si="65"/>
        <v>0.8851301645002965</v>
      </c>
      <c r="M123" s="11">
        <f t="shared" si="65"/>
        <v>0.8825381056911982</v>
      </c>
      <c r="N123" s="11">
        <f t="shared" si="65"/>
        <v>0.8803768801148685</v>
      </c>
    </row>
    <row r="124" spans="1:14" ht="12.75">
      <c r="A124" t="s">
        <v>33</v>
      </c>
      <c r="B124" s="3">
        <v>1</v>
      </c>
      <c r="C124" s="11"/>
      <c r="D124" s="11"/>
      <c r="E124" s="11"/>
      <c r="F124" s="11"/>
      <c r="G124" s="11"/>
      <c r="H124" s="11">
        <f>G112</f>
        <v>0.5</v>
      </c>
      <c r="I124" s="11">
        <f aca="true" t="shared" si="66" ref="I124:N124">H112</f>
        <v>0.03333333333333333</v>
      </c>
      <c r="J124" s="11">
        <f t="shared" si="66"/>
        <v>0.035725782084543106</v>
      </c>
      <c r="K124" s="11">
        <f t="shared" si="66"/>
        <v>0.03720410580113015</v>
      </c>
      <c r="L124" s="11">
        <f t="shared" si="66"/>
        <v>0.038289945166567835</v>
      </c>
      <c r="M124" s="11">
        <f t="shared" si="66"/>
        <v>0.03915396476960063</v>
      </c>
      <c r="N124" s="11">
        <f t="shared" si="66"/>
        <v>0.03987437329504385</v>
      </c>
    </row>
    <row r="125" spans="2:14" ht="12.75">
      <c r="B125" s="3">
        <v>2</v>
      </c>
      <c r="C125" s="11"/>
      <c r="D125" s="11"/>
      <c r="E125" s="11"/>
      <c r="F125" s="11"/>
      <c r="G125" s="11"/>
      <c r="H125" s="11">
        <f aca="true" t="shared" si="67" ref="H125:N125">G113</f>
        <v>0.16666666666666666</v>
      </c>
      <c r="I125" s="11">
        <f t="shared" si="67"/>
        <v>0.016666666666666666</v>
      </c>
      <c r="J125" s="11">
        <f t="shared" si="67"/>
        <v>0.017862891042271553</v>
      </c>
      <c r="K125" s="11">
        <f t="shared" si="67"/>
        <v>0.018602052900565075</v>
      </c>
      <c r="L125" s="11">
        <f t="shared" si="67"/>
        <v>0.019144972583283917</v>
      </c>
      <c r="M125" s="11">
        <f t="shared" si="67"/>
        <v>0.019576982384800316</v>
      </c>
      <c r="N125" s="11">
        <f t="shared" si="67"/>
        <v>0.019937186647521924</v>
      </c>
    </row>
    <row r="126" spans="2:14" ht="12.75">
      <c r="B126" s="3">
        <v>3</v>
      </c>
      <c r="C126" s="11"/>
      <c r="D126" s="11"/>
      <c r="E126" s="11"/>
      <c r="F126" s="11"/>
      <c r="G126" s="11"/>
      <c r="H126" s="11">
        <f aca="true" t="shared" si="68" ref="H126:N126">G114</f>
        <v>0.08333333333333333</v>
      </c>
      <c r="I126" s="11">
        <f t="shared" si="68"/>
        <v>0.010000000000000002</v>
      </c>
      <c r="J126" s="11">
        <f t="shared" si="68"/>
        <v>0.010717734625362933</v>
      </c>
      <c r="K126" s="11">
        <f t="shared" si="68"/>
        <v>0.011161231740339046</v>
      </c>
      <c r="L126" s="11">
        <f t="shared" si="68"/>
        <v>0.011486983549970353</v>
      </c>
      <c r="M126" s="11">
        <f t="shared" si="68"/>
        <v>0.01174618943088019</v>
      </c>
      <c r="N126" s="11">
        <f t="shared" si="68"/>
        <v>0.011962311988513157</v>
      </c>
    </row>
    <row r="127" spans="2:14" ht="12.75">
      <c r="B127" s="3">
        <v>4</v>
      </c>
      <c r="C127" s="11"/>
      <c r="D127" s="11"/>
      <c r="E127" s="11"/>
      <c r="F127" s="11"/>
      <c r="G127" s="11"/>
      <c r="H127" s="11">
        <f aca="true" t="shared" si="69" ref="H127:N127">G115</f>
        <v>0.05</v>
      </c>
      <c r="I127" s="11">
        <f t="shared" si="69"/>
        <v>0.006666666666666667</v>
      </c>
      <c r="J127" s="11">
        <f t="shared" si="69"/>
        <v>0.007145156416908621</v>
      </c>
      <c r="K127" s="11">
        <f t="shared" si="69"/>
        <v>0.00744082116022603</v>
      </c>
      <c r="L127" s="11">
        <f t="shared" si="69"/>
        <v>0.007657989033313568</v>
      </c>
      <c r="M127" s="11">
        <f t="shared" si="69"/>
        <v>0.007830792953920127</v>
      </c>
      <c r="N127" s="11">
        <f t="shared" si="69"/>
        <v>0.00797487465900877</v>
      </c>
    </row>
    <row r="128" spans="2:14" ht="12.75">
      <c r="B128" s="3">
        <v>5</v>
      </c>
      <c r="C128" s="11"/>
      <c r="D128" s="11"/>
      <c r="E128" s="11"/>
      <c r="F128" s="11"/>
      <c r="G128" s="11"/>
      <c r="H128" s="11">
        <f aca="true" t="shared" si="70" ref="H128:N128">G116</f>
        <v>0.03333333333333333</v>
      </c>
      <c r="I128" s="11">
        <f t="shared" si="70"/>
        <v>0.004761904761904762</v>
      </c>
      <c r="J128" s="11">
        <f t="shared" si="70"/>
        <v>0.0051036831549347295</v>
      </c>
      <c r="K128" s="11">
        <f t="shared" si="70"/>
        <v>0.005314872257304307</v>
      </c>
      <c r="L128" s="11">
        <f t="shared" si="70"/>
        <v>0.0054699921666525484</v>
      </c>
      <c r="M128" s="11">
        <f t="shared" si="70"/>
        <v>0.005593423538514376</v>
      </c>
      <c r="N128" s="11">
        <f t="shared" si="70"/>
        <v>0.005696339042149121</v>
      </c>
    </row>
    <row r="129" spans="2:14" ht="12.75">
      <c r="B129" s="3">
        <v>6</v>
      </c>
      <c r="C129" s="11"/>
      <c r="D129" s="11"/>
      <c r="E129" s="11"/>
      <c r="F129" s="11"/>
      <c r="G129" s="11"/>
      <c r="H129" s="11">
        <f aca="true" t="shared" si="71" ref="H129:N129">G117</f>
        <v>0.023809523809523808</v>
      </c>
      <c r="I129" s="11">
        <f t="shared" si="71"/>
        <v>0.0035714285714285713</v>
      </c>
      <c r="J129" s="11">
        <f t="shared" si="71"/>
        <v>0.003827762366201047</v>
      </c>
      <c r="K129" s="11">
        <f t="shared" si="71"/>
        <v>0.00398615419297823</v>
      </c>
      <c r="L129" s="11">
        <f t="shared" si="71"/>
        <v>0.004102494124989411</v>
      </c>
      <c r="M129" s="11">
        <f t="shared" si="71"/>
        <v>0.004195067653885782</v>
      </c>
      <c r="N129" s="11">
        <f t="shared" si="71"/>
        <v>0.004272254281611841</v>
      </c>
    </row>
    <row r="130" spans="2:14" ht="12.75">
      <c r="B130" s="3">
        <v>7</v>
      </c>
      <c r="C130" s="11"/>
      <c r="D130" s="11"/>
      <c r="E130" s="11"/>
      <c r="F130" s="11"/>
      <c r="G130" s="11"/>
      <c r="H130" s="11">
        <f aca="true" t="shared" si="72" ref="H130:N130">G118</f>
        <v>0.017857142857142856</v>
      </c>
      <c r="I130" s="11">
        <f t="shared" si="72"/>
        <v>0.002777777777777778</v>
      </c>
      <c r="J130" s="11">
        <f t="shared" si="72"/>
        <v>0.002977148507045259</v>
      </c>
      <c r="K130" s="11">
        <f t="shared" si="72"/>
        <v>0.003100342150094179</v>
      </c>
      <c r="L130" s="11">
        <f t="shared" si="72"/>
        <v>0.003190828763880653</v>
      </c>
      <c r="M130" s="11">
        <f t="shared" si="72"/>
        <v>0.0032628303974667192</v>
      </c>
      <c r="N130" s="11">
        <f t="shared" si="72"/>
        <v>0.003322864441253654</v>
      </c>
    </row>
    <row r="131" spans="2:14" ht="12.75">
      <c r="B131" s="3">
        <v>8</v>
      </c>
      <c r="C131" s="11"/>
      <c r="D131" s="11"/>
      <c r="E131" s="11"/>
      <c r="F131" s="11"/>
      <c r="G131" s="11"/>
      <c r="H131" s="11">
        <f aca="true" t="shared" si="73" ref="H131:N131">G119</f>
        <v>0.013888888888888888</v>
      </c>
      <c r="I131" s="11">
        <f t="shared" si="73"/>
        <v>0.0022222222222222222</v>
      </c>
      <c r="J131" s="11">
        <f t="shared" si="73"/>
        <v>0.0023817188056362067</v>
      </c>
      <c r="K131" s="11">
        <f t="shared" si="73"/>
        <v>0.002480273720075343</v>
      </c>
      <c r="L131" s="11">
        <f t="shared" si="73"/>
        <v>0.0025526630111045224</v>
      </c>
      <c r="M131" s="11">
        <f t="shared" si="73"/>
        <v>0.0026102643179733752</v>
      </c>
      <c r="N131" s="11">
        <f t="shared" si="73"/>
        <v>0.002658291553002923</v>
      </c>
    </row>
    <row r="132" spans="2:14" ht="12.75">
      <c r="B132" s="3">
        <v>9</v>
      </c>
      <c r="C132" s="11"/>
      <c r="D132" s="11"/>
      <c r="E132" s="11"/>
      <c r="F132" s="11"/>
      <c r="G132" s="11"/>
      <c r="H132" s="11">
        <f aca="true" t="shared" si="74" ref="H132:N132">G120</f>
        <v>0.01111111111111111</v>
      </c>
      <c r="I132" s="11">
        <f t="shared" si="74"/>
        <v>0.0018181818181818182</v>
      </c>
      <c r="J132" s="11">
        <f t="shared" si="74"/>
        <v>0.0019486790227932602</v>
      </c>
      <c r="K132" s="11">
        <f t="shared" si="74"/>
        <v>0.002029314861879826</v>
      </c>
      <c r="L132" s="11">
        <f t="shared" si="74"/>
        <v>0.002088542463630973</v>
      </c>
      <c r="M132" s="11">
        <f t="shared" si="74"/>
        <v>0.00213567080561458</v>
      </c>
      <c r="N132" s="11">
        <f t="shared" si="74"/>
        <v>0.0021749658160933006</v>
      </c>
    </row>
    <row r="133" spans="2:14" ht="12.75">
      <c r="B133" s="3" t="s">
        <v>0</v>
      </c>
      <c r="C133" s="11"/>
      <c r="D133" s="11"/>
      <c r="E133" s="11"/>
      <c r="F133" s="11"/>
      <c r="G133" s="11"/>
      <c r="H133" s="11">
        <f aca="true" t="shared" si="75" ref="H133:N133">G121</f>
        <v>0.09999999999999998</v>
      </c>
      <c r="I133" s="11">
        <f t="shared" si="75"/>
        <v>0.018181818181818188</v>
      </c>
      <c r="J133" s="11">
        <f t="shared" si="75"/>
        <v>0.01948679022793261</v>
      </c>
      <c r="K133" s="11">
        <f t="shared" si="75"/>
        <v>0.02029314861879827</v>
      </c>
      <c r="L133" s="11">
        <f t="shared" si="75"/>
        <v>0.020885424636309737</v>
      </c>
      <c r="M133" s="11">
        <f t="shared" si="75"/>
        <v>0.021356708056145805</v>
      </c>
      <c r="N133" s="11">
        <f t="shared" si="75"/>
        <v>0.021749658160933015</v>
      </c>
    </row>
    <row r="134" spans="3:14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2.75">
      <c r="A135" t="s">
        <v>39</v>
      </c>
      <c r="B135" s="3">
        <v>0</v>
      </c>
      <c r="C135" s="11"/>
      <c r="D135" s="11"/>
      <c r="E135" s="11"/>
      <c r="F135" s="11"/>
      <c r="G135" s="11"/>
      <c r="H135" s="11"/>
      <c r="I135" s="11"/>
      <c r="J135" s="11">
        <f aca="true" t="shared" si="76" ref="J135:N136">I123</f>
        <v>0.9</v>
      </c>
      <c r="K135" s="11">
        <f t="shared" si="76"/>
        <v>0.8928226537463707</v>
      </c>
      <c r="L135" s="11">
        <f t="shared" si="76"/>
        <v>0.8883876825966095</v>
      </c>
      <c r="M135" s="11">
        <f t="shared" si="76"/>
        <v>0.8851301645002965</v>
      </c>
      <c r="N135" s="11">
        <f t="shared" si="76"/>
        <v>0.8825381056911982</v>
      </c>
    </row>
    <row r="136" spans="1:14" ht="12.75">
      <c r="A136" t="s">
        <v>33</v>
      </c>
      <c r="B136" s="3">
        <v>1</v>
      </c>
      <c r="C136" s="11"/>
      <c r="D136" s="11"/>
      <c r="E136" s="11"/>
      <c r="F136" s="11"/>
      <c r="G136" s="11"/>
      <c r="H136" s="11"/>
      <c r="I136" s="11">
        <f>H124</f>
        <v>0.5</v>
      </c>
      <c r="J136" s="11">
        <f t="shared" si="76"/>
        <v>0.03333333333333333</v>
      </c>
      <c r="K136" s="11">
        <f t="shared" si="76"/>
        <v>0.035725782084543106</v>
      </c>
      <c r="L136" s="11">
        <f t="shared" si="76"/>
        <v>0.03720410580113015</v>
      </c>
      <c r="M136" s="11">
        <f t="shared" si="76"/>
        <v>0.038289945166567835</v>
      </c>
      <c r="N136" s="11">
        <f t="shared" si="76"/>
        <v>0.03915396476960063</v>
      </c>
    </row>
    <row r="137" spans="2:14" ht="12.75">
      <c r="B137" s="3">
        <v>2</v>
      </c>
      <c r="C137" s="11"/>
      <c r="D137" s="11"/>
      <c r="E137" s="11"/>
      <c r="F137" s="11"/>
      <c r="G137" s="11"/>
      <c r="H137" s="11"/>
      <c r="I137" s="11">
        <f aca="true" t="shared" si="77" ref="I137:N137">H125</f>
        <v>0.16666666666666666</v>
      </c>
      <c r="J137" s="11">
        <f t="shared" si="77"/>
        <v>0.016666666666666666</v>
      </c>
      <c r="K137" s="11">
        <f t="shared" si="77"/>
        <v>0.017862891042271553</v>
      </c>
      <c r="L137" s="11">
        <f t="shared" si="77"/>
        <v>0.018602052900565075</v>
      </c>
      <c r="M137" s="11">
        <f t="shared" si="77"/>
        <v>0.019144972583283917</v>
      </c>
      <c r="N137" s="11">
        <f t="shared" si="77"/>
        <v>0.019576982384800316</v>
      </c>
    </row>
    <row r="138" spans="2:14" ht="12.75">
      <c r="B138" s="3">
        <v>3</v>
      </c>
      <c r="C138" s="11"/>
      <c r="D138" s="11"/>
      <c r="E138" s="11"/>
      <c r="F138" s="11"/>
      <c r="G138" s="11"/>
      <c r="H138" s="11"/>
      <c r="I138" s="11">
        <f aca="true" t="shared" si="78" ref="I138:N138">H126</f>
        <v>0.08333333333333333</v>
      </c>
      <c r="J138" s="11">
        <f t="shared" si="78"/>
        <v>0.010000000000000002</v>
      </c>
      <c r="K138" s="11">
        <f t="shared" si="78"/>
        <v>0.010717734625362933</v>
      </c>
      <c r="L138" s="11">
        <f t="shared" si="78"/>
        <v>0.011161231740339046</v>
      </c>
      <c r="M138" s="11">
        <f t="shared" si="78"/>
        <v>0.011486983549970353</v>
      </c>
      <c r="N138" s="11">
        <f t="shared" si="78"/>
        <v>0.01174618943088019</v>
      </c>
    </row>
    <row r="139" spans="2:14" ht="12.75">
      <c r="B139" s="3">
        <v>4</v>
      </c>
      <c r="C139" s="11"/>
      <c r="D139" s="11"/>
      <c r="E139" s="11"/>
      <c r="F139" s="11"/>
      <c r="G139" s="11"/>
      <c r="H139" s="11"/>
      <c r="I139" s="11">
        <f aca="true" t="shared" si="79" ref="I139:N139">H127</f>
        <v>0.05</v>
      </c>
      <c r="J139" s="11">
        <f t="shared" si="79"/>
        <v>0.006666666666666667</v>
      </c>
      <c r="K139" s="11">
        <f t="shared" si="79"/>
        <v>0.007145156416908621</v>
      </c>
      <c r="L139" s="11">
        <f t="shared" si="79"/>
        <v>0.00744082116022603</v>
      </c>
      <c r="M139" s="11">
        <f t="shared" si="79"/>
        <v>0.007657989033313568</v>
      </c>
      <c r="N139" s="11">
        <f t="shared" si="79"/>
        <v>0.007830792953920127</v>
      </c>
    </row>
    <row r="140" spans="2:14" ht="12.75">
      <c r="B140" s="3">
        <v>5</v>
      </c>
      <c r="C140" s="11"/>
      <c r="D140" s="11"/>
      <c r="E140" s="11"/>
      <c r="F140" s="11"/>
      <c r="G140" s="11"/>
      <c r="H140" s="11"/>
      <c r="I140" s="11">
        <f aca="true" t="shared" si="80" ref="I140:N140">H128</f>
        <v>0.03333333333333333</v>
      </c>
      <c r="J140" s="11">
        <f t="shared" si="80"/>
        <v>0.004761904761904762</v>
      </c>
      <c r="K140" s="11">
        <f t="shared" si="80"/>
        <v>0.0051036831549347295</v>
      </c>
      <c r="L140" s="11">
        <f t="shared" si="80"/>
        <v>0.005314872257304307</v>
      </c>
      <c r="M140" s="11">
        <f t="shared" si="80"/>
        <v>0.0054699921666525484</v>
      </c>
      <c r="N140" s="11">
        <f t="shared" si="80"/>
        <v>0.005593423538514376</v>
      </c>
    </row>
    <row r="141" spans="2:14" ht="12.75">
      <c r="B141" s="3">
        <v>6</v>
      </c>
      <c r="C141" s="11"/>
      <c r="D141" s="11"/>
      <c r="E141" s="11"/>
      <c r="F141" s="11"/>
      <c r="G141" s="11"/>
      <c r="H141" s="11"/>
      <c r="I141" s="11">
        <f aca="true" t="shared" si="81" ref="I141:N141">H129</f>
        <v>0.023809523809523808</v>
      </c>
      <c r="J141" s="11">
        <f t="shared" si="81"/>
        <v>0.0035714285714285713</v>
      </c>
      <c r="K141" s="11">
        <f t="shared" si="81"/>
        <v>0.003827762366201047</v>
      </c>
      <c r="L141" s="11">
        <f t="shared" si="81"/>
        <v>0.00398615419297823</v>
      </c>
      <c r="M141" s="11">
        <f t="shared" si="81"/>
        <v>0.004102494124989411</v>
      </c>
      <c r="N141" s="11">
        <f t="shared" si="81"/>
        <v>0.004195067653885782</v>
      </c>
    </row>
    <row r="142" spans="2:14" ht="12.75">
      <c r="B142" s="3">
        <v>7</v>
      </c>
      <c r="C142" s="11"/>
      <c r="D142" s="11"/>
      <c r="E142" s="11"/>
      <c r="F142" s="11"/>
      <c r="G142" s="11"/>
      <c r="H142" s="11"/>
      <c r="I142" s="11">
        <f aca="true" t="shared" si="82" ref="I142:N142">H130</f>
        <v>0.017857142857142856</v>
      </c>
      <c r="J142" s="11">
        <f t="shared" si="82"/>
        <v>0.002777777777777778</v>
      </c>
      <c r="K142" s="11">
        <f t="shared" si="82"/>
        <v>0.002977148507045259</v>
      </c>
      <c r="L142" s="11">
        <f t="shared" si="82"/>
        <v>0.003100342150094179</v>
      </c>
      <c r="M142" s="11">
        <f t="shared" si="82"/>
        <v>0.003190828763880653</v>
      </c>
      <c r="N142" s="11">
        <f t="shared" si="82"/>
        <v>0.0032628303974667192</v>
      </c>
    </row>
    <row r="143" spans="2:14" ht="12.75">
      <c r="B143" s="3">
        <v>8</v>
      </c>
      <c r="C143" s="11"/>
      <c r="D143" s="11"/>
      <c r="E143" s="11"/>
      <c r="F143" s="11"/>
      <c r="G143" s="11"/>
      <c r="H143" s="11"/>
      <c r="I143" s="11">
        <f aca="true" t="shared" si="83" ref="I143:N143">H131</f>
        <v>0.013888888888888888</v>
      </c>
      <c r="J143" s="11">
        <f t="shared" si="83"/>
        <v>0.0022222222222222222</v>
      </c>
      <c r="K143" s="11">
        <f t="shared" si="83"/>
        <v>0.0023817188056362067</v>
      </c>
      <c r="L143" s="11">
        <f t="shared" si="83"/>
        <v>0.002480273720075343</v>
      </c>
      <c r="M143" s="11">
        <f t="shared" si="83"/>
        <v>0.0025526630111045224</v>
      </c>
      <c r="N143" s="11">
        <f t="shared" si="83"/>
        <v>0.0026102643179733752</v>
      </c>
    </row>
    <row r="144" spans="2:14" ht="12.75">
      <c r="B144" s="3">
        <v>9</v>
      </c>
      <c r="C144" s="11"/>
      <c r="D144" s="11"/>
      <c r="E144" s="11"/>
      <c r="F144" s="11"/>
      <c r="G144" s="11"/>
      <c r="H144" s="11"/>
      <c r="I144" s="11">
        <f aca="true" t="shared" si="84" ref="I144:N144">H132</f>
        <v>0.01111111111111111</v>
      </c>
      <c r="J144" s="11">
        <f t="shared" si="84"/>
        <v>0.0018181818181818182</v>
      </c>
      <c r="K144" s="11">
        <f t="shared" si="84"/>
        <v>0.0019486790227932602</v>
      </c>
      <c r="L144" s="11">
        <f t="shared" si="84"/>
        <v>0.002029314861879826</v>
      </c>
      <c r="M144" s="11">
        <f t="shared" si="84"/>
        <v>0.002088542463630973</v>
      </c>
      <c r="N144" s="11">
        <f t="shared" si="84"/>
        <v>0.00213567080561458</v>
      </c>
    </row>
    <row r="145" spans="2:14" ht="12.75">
      <c r="B145" s="3" t="s">
        <v>0</v>
      </c>
      <c r="C145" s="11"/>
      <c r="D145" s="11"/>
      <c r="E145" s="11"/>
      <c r="F145" s="11"/>
      <c r="G145" s="11"/>
      <c r="H145" s="11"/>
      <c r="I145" s="11">
        <f aca="true" t="shared" si="85" ref="I145:N145">H133</f>
        <v>0.09999999999999998</v>
      </c>
      <c r="J145" s="11">
        <f t="shared" si="85"/>
        <v>0.018181818181818188</v>
      </c>
      <c r="K145" s="11">
        <f t="shared" si="85"/>
        <v>0.01948679022793261</v>
      </c>
      <c r="L145" s="11">
        <f t="shared" si="85"/>
        <v>0.02029314861879827</v>
      </c>
      <c r="M145" s="11">
        <f t="shared" si="85"/>
        <v>0.020885424636309737</v>
      </c>
      <c r="N145" s="11">
        <f t="shared" si="85"/>
        <v>0.021356708056145805</v>
      </c>
    </row>
    <row r="146" spans="3:14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2.75">
      <c r="A147" t="s">
        <v>40</v>
      </c>
      <c r="B147" s="3">
        <v>0</v>
      </c>
      <c r="C147" s="11"/>
      <c r="D147" s="11"/>
      <c r="E147" s="11"/>
      <c r="F147" s="11"/>
      <c r="G147" s="11"/>
      <c r="H147" s="11"/>
      <c r="I147" s="11"/>
      <c r="J147" s="11"/>
      <c r="K147" s="11">
        <f aca="true" t="shared" si="86" ref="K147:N148">J135</f>
        <v>0.9</v>
      </c>
      <c r="L147" s="11">
        <f t="shared" si="86"/>
        <v>0.8928226537463707</v>
      </c>
      <c r="M147" s="11">
        <f t="shared" si="86"/>
        <v>0.8883876825966095</v>
      </c>
      <c r="N147" s="11">
        <f t="shared" si="86"/>
        <v>0.8851301645002965</v>
      </c>
    </row>
    <row r="148" spans="1:14" ht="12.75">
      <c r="A148" t="s">
        <v>33</v>
      </c>
      <c r="B148" s="3">
        <v>1</v>
      </c>
      <c r="C148" s="11"/>
      <c r="D148" s="11"/>
      <c r="E148" s="11"/>
      <c r="F148" s="11"/>
      <c r="G148" s="11"/>
      <c r="H148" s="11"/>
      <c r="I148" s="11"/>
      <c r="J148" s="11">
        <f aca="true" t="shared" si="87" ref="J148:J157">I136</f>
        <v>0.5</v>
      </c>
      <c r="K148" s="11">
        <f t="shared" si="86"/>
        <v>0.03333333333333333</v>
      </c>
      <c r="L148" s="11">
        <f t="shared" si="86"/>
        <v>0.035725782084543106</v>
      </c>
      <c r="M148" s="11">
        <f t="shared" si="86"/>
        <v>0.03720410580113015</v>
      </c>
      <c r="N148" s="11">
        <f t="shared" si="86"/>
        <v>0.038289945166567835</v>
      </c>
    </row>
    <row r="149" spans="2:14" ht="12.75">
      <c r="B149" s="3">
        <v>2</v>
      </c>
      <c r="C149" s="11"/>
      <c r="D149" s="11"/>
      <c r="E149" s="11"/>
      <c r="F149" s="11"/>
      <c r="G149" s="11"/>
      <c r="H149" s="11"/>
      <c r="I149" s="11"/>
      <c r="J149" s="11">
        <f t="shared" si="87"/>
        <v>0.16666666666666666</v>
      </c>
      <c r="K149" s="11">
        <f aca="true" t="shared" si="88" ref="K149:N157">J137</f>
        <v>0.016666666666666666</v>
      </c>
      <c r="L149" s="11">
        <f t="shared" si="88"/>
        <v>0.017862891042271553</v>
      </c>
      <c r="M149" s="11">
        <f t="shared" si="88"/>
        <v>0.018602052900565075</v>
      </c>
      <c r="N149" s="11">
        <f t="shared" si="88"/>
        <v>0.019144972583283917</v>
      </c>
    </row>
    <row r="150" spans="2:14" ht="12.75">
      <c r="B150" s="3">
        <v>3</v>
      </c>
      <c r="C150" s="11"/>
      <c r="D150" s="11"/>
      <c r="E150" s="11"/>
      <c r="F150" s="11"/>
      <c r="G150" s="11"/>
      <c r="H150" s="11"/>
      <c r="I150" s="11"/>
      <c r="J150" s="11">
        <f t="shared" si="87"/>
        <v>0.08333333333333333</v>
      </c>
      <c r="K150" s="11">
        <f t="shared" si="88"/>
        <v>0.010000000000000002</v>
      </c>
      <c r="L150" s="11">
        <f t="shared" si="88"/>
        <v>0.010717734625362933</v>
      </c>
      <c r="M150" s="11">
        <f t="shared" si="88"/>
        <v>0.011161231740339046</v>
      </c>
      <c r="N150" s="11">
        <f t="shared" si="88"/>
        <v>0.011486983549970353</v>
      </c>
    </row>
    <row r="151" spans="2:14" ht="12.75">
      <c r="B151" s="3">
        <v>4</v>
      </c>
      <c r="C151" s="11"/>
      <c r="D151" s="11"/>
      <c r="E151" s="11"/>
      <c r="F151" s="11"/>
      <c r="G151" s="11"/>
      <c r="H151" s="11"/>
      <c r="I151" s="11"/>
      <c r="J151" s="11">
        <f t="shared" si="87"/>
        <v>0.05</v>
      </c>
      <c r="K151" s="11">
        <f t="shared" si="88"/>
        <v>0.006666666666666667</v>
      </c>
      <c r="L151" s="11">
        <f t="shared" si="88"/>
        <v>0.007145156416908621</v>
      </c>
      <c r="M151" s="11">
        <f t="shared" si="88"/>
        <v>0.00744082116022603</v>
      </c>
      <c r="N151" s="11">
        <f t="shared" si="88"/>
        <v>0.007657989033313568</v>
      </c>
    </row>
    <row r="152" spans="2:14" ht="12.75">
      <c r="B152" s="3">
        <v>5</v>
      </c>
      <c r="C152" s="11"/>
      <c r="D152" s="11"/>
      <c r="E152" s="11"/>
      <c r="F152" s="11"/>
      <c r="G152" s="11"/>
      <c r="H152" s="11"/>
      <c r="I152" s="11"/>
      <c r="J152" s="11">
        <f t="shared" si="87"/>
        <v>0.03333333333333333</v>
      </c>
      <c r="K152" s="11">
        <f t="shared" si="88"/>
        <v>0.004761904761904762</v>
      </c>
      <c r="L152" s="11">
        <f t="shared" si="88"/>
        <v>0.0051036831549347295</v>
      </c>
      <c r="M152" s="11">
        <f t="shared" si="88"/>
        <v>0.005314872257304307</v>
      </c>
      <c r="N152" s="11">
        <f t="shared" si="88"/>
        <v>0.0054699921666525484</v>
      </c>
    </row>
    <row r="153" spans="2:14" ht="12.75">
      <c r="B153" s="3">
        <v>6</v>
      </c>
      <c r="C153" s="11"/>
      <c r="D153" s="11"/>
      <c r="E153" s="11"/>
      <c r="F153" s="11"/>
      <c r="G153" s="11"/>
      <c r="H153" s="11"/>
      <c r="I153" s="11"/>
      <c r="J153" s="11">
        <f t="shared" si="87"/>
        <v>0.023809523809523808</v>
      </c>
      <c r="K153" s="11">
        <f t="shared" si="88"/>
        <v>0.0035714285714285713</v>
      </c>
      <c r="L153" s="11">
        <f t="shared" si="88"/>
        <v>0.003827762366201047</v>
      </c>
      <c r="M153" s="11">
        <f t="shared" si="88"/>
        <v>0.00398615419297823</v>
      </c>
      <c r="N153" s="11">
        <f t="shared" si="88"/>
        <v>0.004102494124989411</v>
      </c>
    </row>
    <row r="154" spans="2:14" ht="12.75">
      <c r="B154" s="3">
        <v>7</v>
      </c>
      <c r="C154" s="11"/>
      <c r="D154" s="11"/>
      <c r="E154" s="11"/>
      <c r="F154" s="11"/>
      <c r="G154" s="11"/>
      <c r="H154" s="11"/>
      <c r="I154" s="11"/>
      <c r="J154" s="11">
        <f t="shared" si="87"/>
        <v>0.017857142857142856</v>
      </c>
      <c r="K154" s="11">
        <f t="shared" si="88"/>
        <v>0.002777777777777778</v>
      </c>
      <c r="L154" s="11">
        <f t="shared" si="88"/>
        <v>0.002977148507045259</v>
      </c>
      <c r="M154" s="11">
        <f t="shared" si="88"/>
        <v>0.003100342150094179</v>
      </c>
      <c r="N154" s="11">
        <f t="shared" si="88"/>
        <v>0.003190828763880653</v>
      </c>
    </row>
    <row r="155" spans="2:14" ht="12.75">
      <c r="B155" s="3">
        <v>8</v>
      </c>
      <c r="C155" s="11"/>
      <c r="D155" s="11"/>
      <c r="E155" s="11"/>
      <c r="F155" s="11"/>
      <c r="G155" s="11"/>
      <c r="H155" s="11"/>
      <c r="I155" s="11"/>
      <c r="J155" s="11">
        <f t="shared" si="87"/>
        <v>0.013888888888888888</v>
      </c>
      <c r="K155" s="11">
        <f t="shared" si="88"/>
        <v>0.0022222222222222222</v>
      </c>
      <c r="L155" s="11">
        <f t="shared" si="88"/>
        <v>0.0023817188056362067</v>
      </c>
      <c r="M155" s="11">
        <f t="shared" si="88"/>
        <v>0.002480273720075343</v>
      </c>
      <c r="N155" s="11">
        <f t="shared" si="88"/>
        <v>0.0025526630111045224</v>
      </c>
    </row>
    <row r="156" spans="2:14" ht="12.75">
      <c r="B156" s="3">
        <v>9</v>
      </c>
      <c r="C156" s="11"/>
      <c r="D156" s="11"/>
      <c r="E156" s="11"/>
      <c r="F156" s="11"/>
      <c r="G156" s="11"/>
      <c r="H156" s="11"/>
      <c r="I156" s="11"/>
      <c r="J156" s="11">
        <f t="shared" si="87"/>
        <v>0.01111111111111111</v>
      </c>
      <c r="K156" s="11">
        <f t="shared" si="88"/>
        <v>0.0018181818181818182</v>
      </c>
      <c r="L156" s="11">
        <f t="shared" si="88"/>
        <v>0.0019486790227932602</v>
      </c>
      <c r="M156" s="11">
        <f t="shared" si="88"/>
        <v>0.002029314861879826</v>
      </c>
      <c r="N156" s="11">
        <f t="shared" si="88"/>
        <v>0.002088542463630973</v>
      </c>
    </row>
    <row r="157" spans="2:14" ht="12.75">
      <c r="B157" s="3" t="s">
        <v>0</v>
      </c>
      <c r="C157" s="11"/>
      <c r="D157" s="11"/>
      <c r="E157" s="11"/>
      <c r="F157" s="11"/>
      <c r="G157" s="11"/>
      <c r="H157" s="11"/>
      <c r="I157" s="11"/>
      <c r="J157" s="11">
        <f t="shared" si="87"/>
        <v>0.09999999999999998</v>
      </c>
      <c r="K157" s="11">
        <f t="shared" si="88"/>
        <v>0.018181818181818188</v>
      </c>
      <c r="L157" s="11">
        <f t="shared" si="88"/>
        <v>0.01948679022793261</v>
      </c>
      <c r="M157" s="11">
        <f t="shared" si="88"/>
        <v>0.02029314861879827</v>
      </c>
      <c r="N157" s="11">
        <f t="shared" si="88"/>
        <v>0.020885424636309737</v>
      </c>
    </row>
    <row r="158" spans="3:14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2.75">
      <c r="A159" t="s">
        <v>41</v>
      </c>
      <c r="B159" s="3">
        <v>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>
        <f aca="true" t="shared" si="89" ref="L159:N169">K147</f>
        <v>0.9</v>
      </c>
      <c r="M159" s="11">
        <f t="shared" si="89"/>
        <v>0.8928226537463707</v>
      </c>
      <c r="N159" s="11">
        <f t="shared" si="89"/>
        <v>0.8883876825966095</v>
      </c>
    </row>
    <row r="160" spans="1:14" ht="12.75">
      <c r="A160" t="s">
        <v>33</v>
      </c>
      <c r="B160" s="3">
        <v>1</v>
      </c>
      <c r="C160" s="11"/>
      <c r="D160" s="11"/>
      <c r="E160" s="11"/>
      <c r="F160" s="11"/>
      <c r="G160" s="11"/>
      <c r="H160" s="11"/>
      <c r="I160" s="11"/>
      <c r="J160" s="11"/>
      <c r="K160" s="11">
        <f aca="true" t="shared" si="90" ref="K160:K169">J148</f>
        <v>0.5</v>
      </c>
      <c r="L160" s="11">
        <f t="shared" si="89"/>
        <v>0.03333333333333333</v>
      </c>
      <c r="M160" s="11">
        <f t="shared" si="89"/>
        <v>0.035725782084543106</v>
      </c>
      <c r="N160" s="11">
        <f t="shared" si="89"/>
        <v>0.03720410580113015</v>
      </c>
    </row>
    <row r="161" spans="2:14" ht="12.75">
      <c r="B161" s="3">
        <v>2</v>
      </c>
      <c r="C161" s="11"/>
      <c r="D161" s="11"/>
      <c r="E161" s="11"/>
      <c r="F161" s="11"/>
      <c r="G161" s="11"/>
      <c r="H161" s="11"/>
      <c r="I161" s="11"/>
      <c r="J161" s="11"/>
      <c r="K161" s="11">
        <f t="shared" si="90"/>
        <v>0.16666666666666666</v>
      </c>
      <c r="L161" s="11">
        <f t="shared" si="89"/>
        <v>0.016666666666666666</v>
      </c>
      <c r="M161" s="11">
        <f t="shared" si="89"/>
        <v>0.017862891042271553</v>
      </c>
      <c r="N161" s="11">
        <f t="shared" si="89"/>
        <v>0.018602052900565075</v>
      </c>
    </row>
    <row r="162" spans="2:14" ht="12.75">
      <c r="B162" s="3">
        <v>3</v>
      </c>
      <c r="C162" s="11"/>
      <c r="D162" s="11"/>
      <c r="E162" s="11"/>
      <c r="F162" s="11"/>
      <c r="G162" s="11"/>
      <c r="H162" s="11"/>
      <c r="I162" s="11"/>
      <c r="J162" s="11"/>
      <c r="K162" s="11">
        <f t="shared" si="90"/>
        <v>0.08333333333333333</v>
      </c>
      <c r="L162" s="11">
        <f t="shared" si="89"/>
        <v>0.010000000000000002</v>
      </c>
      <c r="M162" s="11">
        <f t="shared" si="89"/>
        <v>0.010717734625362933</v>
      </c>
      <c r="N162" s="11">
        <f t="shared" si="89"/>
        <v>0.011161231740339046</v>
      </c>
    </row>
    <row r="163" spans="2:14" ht="12.75">
      <c r="B163" s="3">
        <v>4</v>
      </c>
      <c r="C163" s="11"/>
      <c r="D163" s="11"/>
      <c r="E163" s="11"/>
      <c r="F163" s="11"/>
      <c r="G163" s="11"/>
      <c r="H163" s="11"/>
      <c r="I163" s="11"/>
      <c r="J163" s="11"/>
      <c r="K163" s="11">
        <f t="shared" si="90"/>
        <v>0.05</v>
      </c>
      <c r="L163" s="11">
        <f t="shared" si="89"/>
        <v>0.006666666666666667</v>
      </c>
      <c r="M163" s="11">
        <f t="shared" si="89"/>
        <v>0.007145156416908621</v>
      </c>
      <c r="N163" s="11">
        <f t="shared" si="89"/>
        <v>0.00744082116022603</v>
      </c>
    </row>
    <row r="164" spans="2:14" ht="12.75">
      <c r="B164" s="3">
        <v>5</v>
      </c>
      <c r="C164" s="11"/>
      <c r="D164" s="11"/>
      <c r="E164" s="11"/>
      <c r="F164" s="11"/>
      <c r="G164" s="11"/>
      <c r="H164" s="11"/>
      <c r="I164" s="11"/>
      <c r="J164" s="11"/>
      <c r="K164" s="11">
        <f t="shared" si="90"/>
        <v>0.03333333333333333</v>
      </c>
      <c r="L164" s="11">
        <f t="shared" si="89"/>
        <v>0.004761904761904762</v>
      </c>
      <c r="M164" s="11">
        <f t="shared" si="89"/>
        <v>0.0051036831549347295</v>
      </c>
      <c r="N164" s="11">
        <f t="shared" si="89"/>
        <v>0.005314872257304307</v>
      </c>
    </row>
    <row r="165" spans="2:14" ht="12.75">
      <c r="B165" s="3">
        <v>6</v>
      </c>
      <c r="C165" s="11"/>
      <c r="D165" s="11"/>
      <c r="E165" s="11"/>
      <c r="F165" s="11"/>
      <c r="G165" s="11"/>
      <c r="H165" s="11"/>
      <c r="I165" s="11"/>
      <c r="J165" s="11"/>
      <c r="K165" s="11">
        <f t="shared" si="90"/>
        <v>0.023809523809523808</v>
      </c>
      <c r="L165" s="11">
        <f t="shared" si="89"/>
        <v>0.0035714285714285713</v>
      </c>
      <c r="M165" s="11">
        <f t="shared" si="89"/>
        <v>0.003827762366201047</v>
      </c>
      <c r="N165" s="11">
        <f t="shared" si="89"/>
        <v>0.00398615419297823</v>
      </c>
    </row>
    <row r="166" spans="2:14" ht="12.75">
      <c r="B166" s="3">
        <v>7</v>
      </c>
      <c r="C166" s="11"/>
      <c r="D166" s="11"/>
      <c r="E166" s="11"/>
      <c r="F166" s="11"/>
      <c r="G166" s="11"/>
      <c r="H166" s="11"/>
      <c r="I166" s="11"/>
      <c r="J166" s="11"/>
      <c r="K166" s="11">
        <f t="shared" si="90"/>
        <v>0.017857142857142856</v>
      </c>
      <c r="L166" s="11">
        <f t="shared" si="89"/>
        <v>0.002777777777777778</v>
      </c>
      <c r="M166" s="11">
        <f t="shared" si="89"/>
        <v>0.002977148507045259</v>
      </c>
      <c r="N166" s="11">
        <f t="shared" si="89"/>
        <v>0.003100342150094179</v>
      </c>
    </row>
    <row r="167" spans="2:14" ht="12.75">
      <c r="B167" s="3">
        <v>8</v>
      </c>
      <c r="C167" s="11"/>
      <c r="D167" s="11"/>
      <c r="E167" s="11"/>
      <c r="F167" s="11"/>
      <c r="G167" s="11"/>
      <c r="H167" s="11"/>
      <c r="I167" s="11"/>
      <c r="J167" s="11"/>
      <c r="K167" s="11">
        <f t="shared" si="90"/>
        <v>0.013888888888888888</v>
      </c>
      <c r="L167" s="11">
        <f t="shared" si="89"/>
        <v>0.0022222222222222222</v>
      </c>
      <c r="M167" s="11">
        <f t="shared" si="89"/>
        <v>0.0023817188056362067</v>
      </c>
      <c r="N167" s="11">
        <f t="shared" si="89"/>
        <v>0.002480273720075343</v>
      </c>
    </row>
    <row r="168" spans="2:14" ht="12.75">
      <c r="B168" s="3">
        <v>9</v>
      </c>
      <c r="C168" s="11"/>
      <c r="D168" s="11"/>
      <c r="E168" s="11"/>
      <c r="F168" s="11"/>
      <c r="G168" s="11"/>
      <c r="H168" s="11"/>
      <c r="I168" s="11"/>
      <c r="J168" s="11"/>
      <c r="K168" s="11">
        <f t="shared" si="90"/>
        <v>0.01111111111111111</v>
      </c>
      <c r="L168" s="11">
        <f t="shared" si="89"/>
        <v>0.0018181818181818182</v>
      </c>
      <c r="M168" s="11">
        <f t="shared" si="89"/>
        <v>0.0019486790227932602</v>
      </c>
      <c r="N168" s="11">
        <f t="shared" si="89"/>
        <v>0.002029314861879826</v>
      </c>
    </row>
    <row r="169" spans="2:14" ht="12.75">
      <c r="B169" s="3" t="s">
        <v>0</v>
      </c>
      <c r="C169" s="11"/>
      <c r="D169" s="11"/>
      <c r="E169" s="11"/>
      <c r="F169" s="11"/>
      <c r="G169" s="11"/>
      <c r="H169" s="11"/>
      <c r="I169" s="11"/>
      <c r="J169" s="11"/>
      <c r="K169" s="11">
        <f t="shared" si="90"/>
        <v>0.09999999999999998</v>
      </c>
      <c r="L169" s="11">
        <f t="shared" si="89"/>
        <v>0.018181818181818188</v>
      </c>
      <c r="M169" s="11">
        <f t="shared" si="89"/>
        <v>0.01948679022793261</v>
      </c>
      <c r="N169" s="11">
        <f t="shared" si="89"/>
        <v>0.02029314861879827</v>
      </c>
    </row>
    <row r="170" spans="3:14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2.75">
      <c r="A171" t="s">
        <v>42</v>
      </c>
      <c r="B171" s="3">
        <v>0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>
        <f aca="true" t="shared" si="91" ref="M171:N181">L159</f>
        <v>0.9</v>
      </c>
      <c r="N171" s="11">
        <f t="shared" si="91"/>
        <v>0.8928226537463707</v>
      </c>
    </row>
    <row r="172" spans="2:14" ht="12.75">
      <c r="B172" s="3">
        <v>1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>
        <f aca="true" t="shared" si="92" ref="L172:L181">K160</f>
        <v>0.5</v>
      </c>
      <c r="M172" s="11">
        <f t="shared" si="91"/>
        <v>0.03333333333333333</v>
      </c>
      <c r="N172" s="11">
        <f t="shared" si="91"/>
        <v>0.035725782084543106</v>
      </c>
    </row>
    <row r="173" spans="2:14" ht="12.75">
      <c r="B173" s="3">
        <v>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>
        <f t="shared" si="92"/>
        <v>0.16666666666666666</v>
      </c>
      <c r="M173" s="11">
        <f t="shared" si="91"/>
        <v>0.016666666666666666</v>
      </c>
      <c r="N173" s="11">
        <f t="shared" si="91"/>
        <v>0.017862891042271553</v>
      </c>
    </row>
    <row r="174" spans="2:14" ht="12.75">
      <c r="B174" s="3">
        <v>3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>
        <f t="shared" si="92"/>
        <v>0.08333333333333333</v>
      </c>
      <c r="M174" s="11">
        <f t="shared" si="91"/>
        <v>0.010000000000000002</v>
      </c>
      <c r="N174" s="11">
        <f t="shared" si="91"/>
        <v>0.010717734625362933</v>
      </c>
    </row>
    <row r="175" spans="2:14" ht="12.75">
      <c r="B175" s="3">
        <v>4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>
        <f t="shared" si="92"/>
        <v>0.05</v>
      </c>
      <c r="M175" s="11">
        <f t="shared" si="91"/>
        <v>0.006666666666666667</v>
      </c>
      <c r="N175" s="11">
        <f t="shared" si="91"/>
        <v>0.007145156416908621</v>
      </c>
    </row>
    <row r="176" spans="2:14" ht="12.75">
      <c r="B176" s="3">
        <v>5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>
        <f t="shared" si="92"/>
        <v>0.03333333333333333</v>
      </c>
      <c r="M176" s="11">
        <f t="shared" si="91"/>
        <v>0.004761904761904762</v>
      </c>
      <c r="N176" s="11">
        <f t="shared" si="91"/>
        <v>0.0051036831549347295</v>
      </c>
    </row>
    <row r="177" spans="2:14" ht="12.75">
      <c r="B177" s="3">
        <v>6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>
        <f t="shared" si="92"/>
        <v>0.023809523809523808</v>
      </c>
      <c r="M177" s="11">
        <f t="shared" si="91"/>
        <v>0.0035714285714285713</v>
      </c>
      <c r="N177" s="11">
        <f t="shared" si="91"/>
        <v>0.003827762366201047</v>
      </c>
    </row>
    <row r="178" spans="2:14" ht="12.75">
      <c r="B178" s="3">
        <v>7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>
        <f t="shared" si="92"/>
        <v>0.017857142857142856</v>
      </c>
      <c r="M178" s="11">
        <f t="shared" si="91"/>
        <v>0.002777777777777778</v>
      </c>
      <c r="N178" s="11">
        <f t="shared" si="91"/>
        <v>0.002977148507045259</v>
      </c>
    </row>
    <row r="179" spans="2:14" ht="12.75">
      <c r="B179" s="3">
        <v>8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>
        <f t="shared" si="92"/>
        <v>0.013888888888888888</v>
      </c>
      <c r="M179" s="11">
        <f t="shared" si="91"/>
        <v>0.0022222222222222222</v>
      </c>
      <c r="N179" s="11">
        <f t="shared" si="91"/>
        <v>0.0023817188056362067</v>
      </c>
    </row>
    <row r="180" spans="2:14" ht="12.75">
      <c r="B180" s="3">
        <v>9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>
        <f t="shared" si="92"/>
        <v>0.01111111111111111</v>
      </c>
      <c r="M180" s="11">
        <f t="shared" si="91"/>
        <v>0.0018181818181818182</v>
      </c>
      <c r="N180" s="11">
        <f t="shared" si="91"/>
        <v>0.0019486790227932602</v>
      </c>
    </row>
    <row r="181" spans="2:14" ht="12.75">
      <c r="B181" s="3" t="s">
        <v>0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>
        <f t="shared" si="92"/>
        <v>0.09999999999999998</v>
      </c>
      <c r="M181" s="11">
        <f t="shared" si="91"/>
        <v>0.018181818181818188</v>
      </c>
      <c r="N181" s="11">
        <f t="shared" si="91"/>
        <v>0.01948679022793261</v>
      </c>
    </row>
    <row r="182" spans="3:14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2.75">
      <c r="A183" t="s">
        <v>43</v>
      </c>
      <c r="B183" s="3">
        <v>0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>
        <f aca="true" t="shared" si="93" ref="N183:N193">M171</f>
        <v>0.9</v>
      </c>
    </row>
    <row r="184" spans="1:14" ht="12.75">
      <c r="A184" t="s">
        <v>33</v>
      </c>
      <c r="B184" s="3">
        <v>1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>
        <f aca="true" t="shared" si="94" ref="M184:M193">L172</f>
        <v>0.5</v>
      </c>
      <c r="N184" s="11">
        <f t="shared" si="93"/>
        <v>0.03333333333333333</v>
      </c>
    </row>
    <row r="185" spans="2:14" ht="12.75">
      <c r="B185" s="3">
        <v>2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>
        <f t="shared" si="94"/>
        <v>0.16666666666666666</v>
      </c>
      <c r="N185" s="11">
        <f t="shared" si="93"/>
        <v>0.016666666666666666</v>
      </c>
    </row>
    <row r="186" spans="2:14" ht="12.75">
      <c r="B186" s="3">
        <v>3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>
        <f t="shared" si="94"/>
        <v>0.08333333333333333</v>
      </c>
      <c r="N186" s="11">
        <f t="shared" si="93"/>
        <v>0.010000000000000002</v>
      </c>
    </row>
    <row r="187" spans="2:14" ht="12.75">
      <c r="B187" s="3">
        <v>4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>
        <f t="shared" si="94"/>
        <v>0.05</v>
      </c>
      <c r="N187" s="11">
        <f t="shared" si="93"/>
        <v>0.006666666666666667</v>
      </c>
    </row>
    <row r="188" spans="2:14" ht="12.75">
      <c r="B188" s="3">
        <v>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>
        <f t="shared" si="94"/>
        <v>0.03333333333333333</v>
      </c>
      <c r="N188" s="11">
        <f t="shared" si="93"/>
        <v>0.004761904761904762</v>
      </c>
    </row>
    <row r="189" spans="2:14" ht="12.75">
      <c r="B189" s="3">
        <v>6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>
        <f t="shared" si="94"/>
        <v>0.023809523809523808</v>
      </c>
      <c r="N189" s="11">
        <f t="shared" si="93"/>
        <v>0.0035714285714285713</v>
      </c>
    </row>
    <row r="190" spans="2:14" ht="12.75">
      <c r="B190" s="3">
        <v>7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>
        <f t="shared" si="94"/>
        <v>0.017857142857142856</v>
      </c>
      <c r="N190" s="11">
        <f t="shared" si="93"/>
        <v>0.002777777777777778</v>
      </c>
    </row>
    <row r="191" spans="2:14" ht="12.75">
      <c r="B191" s="3">
        <v>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>
        <f t="shared" si="94"/>
        <v>0.013888888888888888</v>
      </c>
      <c r="N191" s="11">
        <f t="shared" si="93"/>
        <v>0.0022222222222222222</v>
      </c>
    </row>
    <row r="192" spans="2:14" ht="12.75">
      <c r="B192" s="3">
        <v>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>
        <f t="shared" si="94"/>
        <v>0.01111111111111111</v>
      </c>
      <c r="N192" s="11">
        <f t="shared" si="93"/>
        <v>0.0018181818181818182</v>
      </c>
    </row>
    <row r="193" spans="2:14" ht="12.75">
      <c r="B193" s="3" t="s">
        <v>0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>
        <f t="shared" si="94"/>
        <v>0.09999999999999998</v>
      </c>
      <c r="N193" s="11">
        <f t="shared" si="93"/>
        <v>0.018181818181818188</v>
      </c>
    </row>
    <row r="194" spans="3:14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2.75">
      <c r="A195" t="s">
        <v>44</v>
      </c>
      <c r="B195" s="3">
        <v>0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2.75">
      <c r="A196" t="s">
        <v>33</v>
      </c>
      <c r="B196" s="3">
        <v>1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>
        <f aca="true" t="shared" si="95" ref="N196:N205">M184</f>
        <v>0.5</v>
      </c>
    </row>
    <row r="197" spans="2:14" ht="12.75">
      <c r="B197" s="3">
        <v>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>
        <f t="shared" si="95"/>
        <v>0.16666666666666666</v>
      </c>
    </row>
    <row r="198" spans="2:14" ht="12.75">
      <c r="B198" s="3">
        <v>3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>
        <f t="shared" si="95"/>
        <v>0.08333333333333333</v>
      </c>
    </row>
    <row r="199" spans="2:14" ht="12.75">
      <c r="B199" s="3">
        <v>4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>
        <f t="shared" si="95"/>
        <v>0.05</v>
      </c>
    </row>
    <row r="200" spans="2:14" ht="12.75">
      <c r="B200" s="3">
        <v>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>
        <f t="shared" si="95"/>
        <v>0.03333333333333333</v>
      </c>
    </row>
    <row r="201" spans="2:14" ht="12.75">
      <c r="B201" s="3">
        <v>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>
        <f t="shared" si="95"/>
        <v>0.023809523809523808</v>
      </c>
    </row>
    <row r="202" spans="2:14" ht="12.75">
      <c r="B202" s="3">
        <v>7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>
        <f t="shared" si="95"/>
        <v>0.017857142857142856</v>
      </c>
    </row>
    <row r="203" spans="2:14" ht="12.75">
      <c r="B203" s="3">
        <v>8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>
        <f t="shared" si="95"/>
        <v>0.013888888888888888</v>
      </c>
    </row>
    <row r="204" spans="2:14" ht="12.75">
      <c r="B204" s="3">
        <v>9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>
        <f t="shared" si="95"/>
        <v>0.01111111111111111</v>
      </c>
    </row>
    <row r="205" spans="2:14" ht="12.75">
      <c r="B205" s="3" t="s">
        <v>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>
        <f t="shared" si="95"/>
        <v>0.09999999999999998</v>
      </c>
    </row>
  </sheetData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scale="96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5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spans="1:5" ht="12.75">
      <c r="A1" t="s">
        <v>10</v>
      </c>
      <c r="B1" s="10">
        <v>6.900804034475762</v>
      </c>
      <c r="C1" s="10"/>
      <c r="D1" s="2" t="s">
        <v>27</v>
      </c>
      <c r="E1" s="8">
        <f>SUM(C25:N35)</f>
        <v>-112923.92282313852</v>
      </c>
    </row>
    <row r="2" spans="1:3" ht="12.75">
      <c r="A2" t="s">
        <v>11</v>
      </c>
      <c r="B2" s="10">
        <v>7.185482876579287</v>
      </c>
      <c r="C2" s="10"/>
    </row>
    <row r="3" spans="1:3" ht="12.75">
      <c r="A3" t="s">
        <v>19</v>
      </c>
      <c r="B3" s="10">
        <v>5.023601659323143</v>
      </c>
      <c r="C3" s="10"/>
    </row>
    <row r="4" spans="1:3" ht="12.75">
      <c r="A4" t="s">
        <v>20</v>
      </c>
      <c r="B4" s="10">
        <v>5.594631311908352</v>
      </c>
      <c r="C4" s="10"/>
    </row>
    <row r="5" spans="1:3" ht="12.75">
      <c r="A5" t="s">
        <v>21</v>
      </c>
      <c r="B5" s="10">
        <v>0.12150545044524855</v>
      </c>
      <c r="C5" s="10"/>
    </row>
    <row r="6" spans="1:3" ht="12.75">
      <c r="A6" t="s">
        <v>22</v>
      </c>
      <c r="B6" s="10">
        <v>-0.2912451549003044</v>
      </c>
      <c r="C6" s="10"/>
    </row>
    <row r="7" spans="17:28" ht="12.75">
      <c r="Q7" s="4" t="s">
        <v>47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12.75">
      <c r="B8" s="3" t="s">
        <v>4</v>
      </c>
      <c r="C8" s="4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P8" s="3" t="s">
        <v>4</v>
      </c>
      <c r="Q8" s="4" t="s">
        <v>6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13.5" thickBot="1">
      <c r="B9" s="5" t="s">
        <v>5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P9" s="5" t="s">
        <v>5</v>
      </c>
      <c r="Q9" s="6">
        <v>1</v>
      </c>
      <c r="R9" s="6">
        <v>2</v>
      </c>
      <c r="S9" s="6">
        <v>3</v>
      </c>
      <c r="T9" s="6">
        <v>4</v>
      </c>
      <c r="U9" s="6">
        <v>5</v>
      </c>
      <c r="V9" s="6">
        <v>6</v>
      </c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6">
        <v>12</v>
      </c>
    </row>
    <row r="10" spans="2:28" ht="12.75">
      <c r="B10" s="3">
        <v>0</v>
      </c>
      <c r="C10" s="1"/>
      <c r="D10" s="1">
        <v>1478</v>
      </c>
      <c r="E10" s="1">
        <v>3033</v>
      </c>
      <c r="F10" s="1">
        <v>4763</v>
      </c>
      <c r="G10" s="1">
        <v>6608</v>
      </c>
      <c r="H10" s="1">
        <v>8616</v>
      </c>
      <c r="I10" s="1">
        <v>10829</v>
      </c>
      <c r="J10" s="1">
        <v>12716</v>
      </c>
      <c r="K10" s="1">
        <v>14698</v>
      </c>
      <c r="L10" s="1">
        <v>16774</v>
      </c>
      <c r="M10" s="1">
        <v>18881</v>
      </c>
      <c r="N10" s="1">
        <v>20902</v>
      </c>
      <c r="P10" s="3">
        <v>0</v>
      </c>
      <c r="Q10" s="1">
        <f>C$23*C37</f>
        <v>0</v>
      </c>
      <c r="R10" s="1">
        <f aca="true" t="shared" si="0" ref="R10:R20">D$23*D37</f>
        <v>1473.2326796778514</v>
      </c>
      <c r="S10" s="1">
        <f aca="true" t="shared" si="1" ref="S10:S20">E$23*E37</f>
        <v>3028.532629953551</v>
      </c>
      <c r="T10" s="1">
        <f aca="true" t="shared" si="2" ref="T10:T20">F$23*F37</f>
        <v>4762.276886857748</v>
      </c>
      <c r="U10" s="1">
        <f aca="true" t="shared" si="3" ref="U10:U20">G$23*G37</f>
        <v>6599.875106594191</v>
      </c>
      <c r="V10" s="1">
        <f aca="true" t="shared" si="4" ref="V10:V20">H$23*H37</f>
        <v>8668.83952889025</v>
      </c>
      <c r="W10" s="1">
        <f aca="true" t="shared" si="5" ref="W10:W20">I$23*I37</f>
        <v>10776.211009812676</v>
      </c>
      <c r="X10" s="1">
        <f aca="true" t="shared" si="6" ref="X10:X20">J$23*J37</f>
        <v>12727.07420137999</v>
      </c>
      <c r="Y10" s="1">
        <f aca="true" t="shared" si="7" ref="Y10:Y20">K$23*K37</f>
        <v>14689.303149135287</v>
      </c>
      <c r="Z10" s="1">
        <f aca="true" t="shared" si="8" ref="Z10:Z20">L$23*L37</f>
        <v>16807.370897791396</v>
      </c>
      <c r="AA10" s="1">
        <f aca="true" t="shared" si="9" ref="AA10:AA20">M$23*M37</f>
        <v>18898.57392615081</v>
      </c>
      <c r="AB10" s="1">
        <f aca="true" t="shared" si="10" ref="AB10:AB20">N$23*N37</f>
        <v>20872.415153904552</v>
      </c>
    </row>
    <row r="11" spans="2:28" ht="12.75">
      <c r="B11" s="3">
        <v>1</v>
      </c>
      <c r="C11" s="1">
        <v>750</v>
      </c>
      <c r="D11" s="1">
        <v>852</v>
      </c>
      <c r="E11" s="1">
        <v>984</v>
      </c>
      <c r="F11" s="1">
        <v>1066</v>
      </c>
      <c r="G11" s="1">
        <v>1237</v>
      </c>
      <c r="H11" s="1">
        <v>1262</v>
      </c>
      <c r="I11" s="1">
        <v>1204</v>
      </c>
      <c r="J11" s="1">
        <v>1278</v>
      </c>
      <c r="K11" s="1">
        <v>1397</v>
      </c>
      <c r="L11" s="1">
        <v>1444</v>
      </c>
      <c r="M11" s="1">
        <v>1387</v>
      </c>
      <c r="N11" s="1">
        <v>1148</v>
      </c>
      <c r="P11" s="3">
        <v>1</v>
      </c>
      <c r="Q11" s="1">
        <f aca="true" t="shared" si="11" ref="Q11:Q20">C$23*C38</f>
        <v>771.0950102642278</v>
      </c>
      <c r="R11" s="1">
        <f t="shared" si="0"/>
        <v>847.9786111421859</v>
      </c>
      <c r="S11" s="1">
        <f t="shared" si="1"/>
        <v>973.6479322088143</v>
      </c>
      <c r="T11" s="1">
        <f t="shared" si="2"/>
        <v>1061.7780948276347</v>
      </c>
      <c r="U11" s="1">
        <f t="shared" si="3"/>
        <v>1216.712158002125</v>
      </c>
      <c r="V11" s="1">
        <f t="shared" si="4"/>
        <v>1273.971082464307</v>
      </c>
      <c r="W11" s="1">
        <f t="shared" si="5"/>
        <v>1227.9736450035925</v>
      </c>
      <c r="X11" s="1">
        <f t="shared" si="6"/>
        <v>1264.4961830136683</v>
      </c>
      <c r="Y11" s="1">
        <f t="shared" si="7"/>
        <v>1375.872039843144</v>
      </c>
      <c r="Z11" s="1">
        <f t="shared" si="8"/>
        <v>1394.2673631920795</v>
      </c>
      <c r="AA11" s="1">
        <f t="shared" si="9"/>
        <v>1363.4698142532009</v>
      </c>
      <c r="AB11" s="1">
        <f t="shared" si="10"/>
        <v>1269.2849984921445</v>
      </c>
    </row>
    <row r="12" spans="2:28" ht="12.75">
      <c r="B12" s="3">
        <v>2</v>
      </c>
      <c r="C12" s="1">
        <v>383</v>
      </c>
      <c r="D12" s="1">
        <v>387</v>
      </c>
      <c r="E12" s="1">
        <v>456</v>
      </c>
      <c r="F12" s="1">
        <v>484</v>
      </c>
      <c r="G12" s="1">
        <v>566</v>
      </c>
      <c r="H12" s="1">
        <v>649</v>
      </c>
      <c r="I12" s="1">
        <v>592</v>
      </c>
      <c r="J12" s="1">
        <v>606</v>
      </c>
      <c r="K12" s="1">
        <v>644</v>
      </c>
      <c r="L12" s="1">
        <v>659</v>
      </c>
      <c r="M12" s="1">
        <v>677</v>
      </c>
      <c r="N12" s="1">
        <v>663</v>
      </c>
      <c r="P12" s="3">
        <v>2</v>
      </c>
      <c r="Q12" s="1">
        <f t="shared" si="11"/>
        <v>367.2666458709059</v>
      </c>
      <c r="R12" s="1">
        <f t="shared" si="0"/>
        <v>405.90455804776144</v>
      </c>
      <c r="S12" s="1">
        <f t="shared" si="1"/>
        <v>467.4969015769663</v>
      </c>
      <c r="T12" s="1">
        <f t="shared" si="2"/>
        <v>511.2407993683087</v>
      </c>
      <c r="U12" s="1">
        <f t="shared" si="3"/>
        <v>586.7657396238573</v>
      </c>
      <c r="V12" s="1">
        <f t="shared" si="4"/>
        <v>615.9417350817898</v>
      </c>
      <c r="W12" s="1">
        <f t="shared" si="5"/>
        <v>595.8291876767199</v>
      </c>
      <c r="X12" s="1">
        <f t="shared" si="6"/>
        <v>614.6898660632131</v>
      </c>
      <c r="Y12" s="1">
        <f t="shared" si="7"/>
        <v>669.1752442338105</v>
      </c>
      <c r="Z12" s="1">
        <f t="shared" si="8"/>
        <v>679.5382137507318</v>
      </c>
      <c r="AA12" s="1">
        <f t="shared" si="9"/>
        <v>666.3480766422228</v>
      </c>
      <c r="AB12" s="1">
        <f t="shared" si="10"/>
        <v>622.7539369342942</v>
      </c>
    </row>
    <row r="13" spans="2:28" ht="12.75">
      <c r="B13" s="3">
        <v>3</v>
      </c>
      <c r="C13" s="1">
        <v>191</v>
      </c>
      <c r="D13" s="1">
        <v>214</v>
      </c>
      <c r="E13" s="1">
        <v>270</v>
      </c>
      <c r="F13" s="1">
        <v>267</v>
      </c>
      <c r="G13" s="1">
        <v>293</v>
      </c>
      <c r="H13" s="1">
        <v>320</v>
      </c>
      <c r="I13" s="1">
        <v>302</v>
      </c>
      <c r="J13" s="1">
        <v>343</v>
      </c>
      <c r="K13" s="1">
        <v>365</v>
      </c>
      <c r="L13" s="1">
        <v>374</v>
      </c>
      <c r="M13" s="1">
        <v>355</v>
      </c>
      <c r="N13" s="1">
        <v>367</v>
      </c>
      <c r="P13" s="3">
        <v>3</v>
      </c>
      <c r="Q13" s="1">
        <f t="shared" si="11"/>
        <v>186.88307982676895</v>
      </c>
      <c r="R13" s="1">
        <f t="shared" si="0"/>
        <v>207.65590284267387</v>
      </c>
      <c r="S13" s="1">
        <f t="shared" si="1"/>
        <v>239.95381966056738</v>
      </c>
      <c r="T13" s="1">
        <f t="shared" si="2"/>
        <v>263.1867490004374</v>
      </c>
      <c r="U13" s="1">
        <f t="shared" si="3"/>
        <v>302.5709552472322</v>
      </c>
      <c r="V13" s="1">
        <f t="shared" si="4"/>
        <v>318.46584571230443</v>
      </c>
      <c r="W13" s="1">
        <f t="shared" si="5"/>
        <v>309.22066779976825</v>
      </c>
      <c r="X13" s="1">
        <f t="shared" si="6"/>
        <v>319.6249691337902</v>
      </c>
      <c r="Y13" s="1">
        <f t="shared" si="7"/>
        <v>348.14177403469387</v>
      </c>
      <c r="Z13" s="1">
        <f t="shared" si="8"/>
        <v>354.29701753875133</v>
      </c>
      <c r="AA13" s="1">
        <f t="shared" si="9"/>
        <v>348.3995946419468</v>
      </c>
      <c r="AB13" s="1">
        <f t="shared" si="10"/>
        <v>326.91374697829514</v>
      </c>
    </row>
    <row r="14" spans="2:28" ht="12.75">
      <c r="B14" s="3">
        <v>4</v>
      </c>
      <c r="C14" s="1">
        <v>95</v>
      </c>
      <c r="D14" s="1">
        <v>120</v>
      </c>
      <c r="E14" s="1">
        <v>114</v>
      </c>
      <c r="F14" s="1">
        <v>161</v>
      </c>
      <c r="G14" s="1">
        <v>163</v>
      </c>
      <c r="H14" s="1">
        <v>196</v>
      </c>
      <c r="I14" s="1">
        <v>156</v>
      </c>
      <c r="J14" s="1">
        <v>195</v>
      </c>
      <c r="K14" s="1">
        <v>179</v>
      </c>
      <c r="L14" s="1">
        <v>187</v>
      </c>
      <c r="M14" s="1">
        <v>199</v>
      </c>
      <c r="N14" s="1">
        <v>182</v>
      </c>
      <c r="P14" s="3">
        <v>4</v>
      </c>
      <c r="Q14" s="1">
        <f t="shared" si="11"/>
        <v>100.46719562929243</v>
      </c>
      <c r="R14" s="1">
        <f t="shared" si="0"/>
        <v>112.27387714685254</v>
      </c>
      <c r="S14" s="1">
        <f t="shared" si="1"/>
        <v>130.18712552990178</v>
      </c>
      <c r="T14" s="1">
        <f t="shared" si="2"/>
        <v>143.23696275815126</v>
      </c>
      <c r="U14" s="1">
        <f t="shared" si="3"/>
        <v>164.9578643713306</v>
      </c>
      <c r="V14" s="1">
        <f t="shared" si="4"/>
        <v>174.10583306857944</v>
      </c>
      <c r="W14" s="1">
        <f t="shared" si="5"/>
        <v>169.70434922809665</v>
      </c>
      <c r="X14" s="1">
        <f t="shared" si="6"/>
        <v>175.76166958696942</v>
      </c>
      <c r="Y14" s="1">
        <f t="shared" si="7"/>
        <v>191.54749526452844</v>
      </c>
      <c r="Z14" s="1">
        <f t="shared" si="8"/>
        <v>195.36366335561883</v>
      </c>
      <c r="AA14" s="1">
        <f t="shared" si="9"/>
        <v>192.66146545942965</v>
      </c>
      <c r="AB14" s="1">
        <f t="shared" si="10"/>
        <v>181.51152987776592</v>
      </c>
    </row>
    <row r="15" spans="2:28" ht="12.75">
      <c r="B15" s="3">
        <v>5</v>
      </c>
      <c r="C15" s="1">
        <v>55</v>
      </c>
      <c r="D15" s="1">
        <v>72</v>
      </c>
      <c r="E15" s="1">
        <v>68</v>
      </c>
      <c r="F15" s="1">
        <v>89</v>
      </c>
      <c r="G15" s="1">
        <v>96</v>
      </c>
      <c r="H15" s="1">
        <v>96</v>
      </c>
      <c r="I15" s="1">
        <v>80</v>
      </c>
      <c r="J15" s="1">
        <v>100</v>
      </c>
      <c r="K15" s="1">
        <v>95</v>
      </c>
      <c r="L15" s="1">
        <v>118</v>
      </c>
      <c r="M15" s="1">
        <v>94</v>
      </c>
      <c r="N15" s="1">
        <v>120</v>
      </c>
      <c r="P15" s="3">
        <v>5</v>
      </c>
      <c r="Q15" s="1">
        <f t="shared" si="11"/>
        <v>56.57915888277842</v>
      </c>
      <c r="R15" s="1">
        <f t="shared" si="0"/>
        <v>63.610205930641186</v>
      </c>
      <c r="S15" s="1">
        <f t="shared" si="1"/>
        <v>74.0269040046987</v>
      </c>
      <c r="T15" s="1">
        <f t="shared" si="2"/>
        <v>81.71061823006374</v>
      </c>
      <c r="U15" s="1">
        <f t="shared" si="3"/>
        <v>94.27050562186005</v>
      </c>
      <c r="V15" s="1">
        <f t="shared" si="4"/>
        <v>99.78254259167069</v>
      </c>
      <c r="W15" s="1">
        <f t="shared" si="5"/>
        <v>97.64356557602522</v>
      </c>
      <c r="X15" s="1">
        <f t="shared" si="6"/>
        <v>101.33205726055064</v>
      </c>
      <c r="Y15" s="1">
        <f t="shared" si="7"/>
        <v>110.49408180555756</v>
      </c>
      <c r="Z15" s="1">
        <f t="shared" si="8"/>
        <v>112.94620524943646</v>
      </c>
      <c r="AA15" s="1">
        <f t="shared" si="9"/>
        <v>111.70418456836563</v>
      </c>
      <c r="AB15" s="1">
        <f t="shared" si="10"/>
        <v>105.66440405311411</v>
      </c>
    </row>
    <row r="16" spans="2:28" ht="12.75">
      <c r="B16" s="3">
        <v>6</v>
      </c>
      <c r="C16" s="1">
        <v>36</v>
      </c>
      <c r="D16" s="1">
        <v>40</v>
      </c>
      <c r="E16" s="1">
        <v>42</v>
      </c>
      <c r="F16" s="1">
        <v>40</v>
      </c>
      <c r="G16" s="1">
        <v>51</v>
      </c>
      <c r="H16" s="1">
        <v>54</v>
      </c>
      <c r="I16" s="1">
        <v>65</v>
      </c>
      <c r="J16" s="1">
        <v>45</v>
      </c>
      <c r="K16" s="1">
        <v>75</v>
      </c>
      <c r="L16" s="1">
        <v>71</v>
      </c>
      <c r="M16" s="1">
        <v>72</v>
      </c>
      <c r="N16" s="1">
        <v>54</v>
      </c>
      <c r="P16" s="3">
        <v>6</v>
      </c>
      <c r="Q16" s="1">
        <f t="shared" si="11"/>
        <v>33.15811062695554</v>
      </c>
      <c r="R16" s="1">
        <f t="shared" si="0"/>
        <v>37.51477769828558</v>
      </c>
      <c r="S16" s="1">
        <f t="shared" si="1"/>
        <v>43.82263443332928</v>
      </c>
      <c r="T16" s="1">
        <f t="shared" si="2"/>
        <v>48.53247664099991</v>
      </c>
      <c r="U16" s="1">
        <f t="shared" si="3"/>
        <v>56.09564652631522</v>
      </c>
      <c r="V16" s="1">
        <f t="shared" si="4"/>
        <v>59.54866898204749</v>
      </c>
      <c r="W16" s="1">
        <f t="shared" si="5"/>
        <v>58.50515821386899</v>
      </c>
      <c r="X16" s="1">
        <f t="shared" si="6"/>
        <v>60.838178448333</v>
      </c>
      <c r="Y16" s="1">
        <f t="shared" si="7"/>
        <v>66.37575194444298</v>
      </c>
      <c r="Z16" s="1">
        <f t="shared" si="8"/>
        <v>68.00012510820919</v>
      </c>
      <c r="AA16" s="1">
        <f t="shared" si="9"/>
        <v>67.44517476515259</v>
      </c>
      <c r="AB16" s="1">
        <f t="shared" si="10"/>
        <v>64.05357698143038</v>
      </c>
    </row>
    <row r="17" spans="2:28" ht="12.75">
      <c r="B17" s="3">
        <v>7</v>
      </c>
      <c r="C17" s="1">
        <v>18</v>
      </c>
      <c r="D17" s="1">
        <v>12</v>
      </c>
      <c r="E17" s="1">
        <v>27</v>
      </c>
      <c r="F17" s="1">
        <v>30</v>
      </c>
      <c r="G17" s="1">
        <v>36</v>
      </c>
      <c r="H17" s="1">
        <v>40</v>
      </c>
      <c r="I17" s="1">
        <v>39</v>
      </c>
      <c r="J17" s="1">
        <v>31</v>
      </c>
      <c r="K17" s="1">
        <v>41</v>
      </c>
      <c r="L17" s="1">
        <v>37</v>
      </c>
      <c r="M17" s="1">
        <v>30</v>
      </c>
      <c r="N17" s="1">
        <v>43</v>
      </c>
      <c r="P17" s="3">
        <v>7</v>
      </c>
      <c r="Q17" s="1">
        <f t="shared" si="11"/>
        <v>20.11559384039812</v>
      </c>
      <c r="R17" s="1">
        <f t="shared" si="0"/>
        <v>22.909036175853252</v>
      </c>
      <c r="S17" s="1">
        <f t="shared" si="1"/>
        <v>26.865179291531707</v>
      </c>
      <c r="T17" s="1">
        <f t="shared" si="2"/>
        <v>29.85419857323915</v>
      </c>
      <c r="U17" s="1">
        <f t="shared" si="3"/>
        <v>34.571440667255224</v>
      </c>
      <c r="V17" s="1">
        <f t="shared" si="4"/>
        <v>36.80812363235013</v>
      </c>
      <c r="W17" s="1">
        <f t="shared" si="5"/>
        <v>36.30888159817052</v>
      </c>
      <c r="X17" s="1">
        <f t="shared" si="6"/>
        <v>37.8334138161127</v>
      </c>
      <c r="Y17" s="1">
        <f t="shared" si="7"/>
        <v>41.29997110914378</v>
      </c>
      <c r="Z17" s="1">
        <f t="shared" si="8"/>
        <v>42.40474300668534</v>
      </c>
      <c r="AA17" s="1">
        <f t="shared" si="9"/>
        <v>42.17825377795569</v>
      </c>
      <c r="AB17" s="1">
        <f t="shared" si="10"/>
        <v>40.215010744312224</v>
      </c>
    </row>
    <row r="18" spans="2:28" ht="12.75">
      <c r="B18" s="3">
        <v>8</v>
      </c>
      <c r="C18" s="1">
        <v>12</v>
      </c>
      <c r="D18" s="1">
        <v>15</v>
      </c>
      <c r="E18" s="1">
        <v>9</v>
      </c>
      <c r="F18" s="1">
        <v>21</v>
      </c>
      <c r="G18" s="1">
        <v>19</v>
      </c>
      <c r="H18" s="1">
        <v>21</v>
      </c>
      <c r="I18" s="1">
        <v>20</v>
      </c>
      <c r="J18" s="1">
        <v>24</v>
      </c>
      <c r="K18" s="1">
        <v>23</v>
      </c>
      <c r="L18" s="1">
        <v>29</v>
      </c>
      <c r="M18" s="1">
        <v>24</v>
      </c>
      <c r="N18" s="1">
        <v>32</v>
      </c>
      <c r="P18" s="3">
        <v>8</v>
      </c>
      <c r="Q18" s="1">
        <f t="shared" si="11"/>
        <v>12.57849801881133</v>
      </c>
      <c r="R18" s="1">
        <f t="shared" si="0"/>
        <v>14.423714215611895</v>
      </c>
      <c r="S18" s="1">
        <f t="shared" si="1"/>
        <v>16.98223647749021</v>
      </c>
      <c r="T18" s="1">
        <f t="shared" si="2"/>
        <v>18.93752562796033</v>
      </c>
      <c r="U18" s="1">
        <f t="shared" si="3"/>
        <v>21.971679898665066</v>
      </c>
      <c r="V18" s="1">
        <f t="shared" si="4"/>
        <v>23.46314871520548</v>
      </c>
      <c r="W18" s="1">
        <f t="shared" si="5"/>
        <v>23.238531561199643</v>
      </c>
      <c r="X18" s="1">
        <f t="shared" si="6"/>
        <v>24.263290408708635</v>
      </c>
      <c r="Y18" s="1">
        <f t="shared" si="7"/>
        <v>26.50108420255024</v>
      </c>
      <c r="Z18" s="1">
        <f t="shared" si="8"/>
        <v>27.270001326250096</v>
      </c>
      <c r="AA18" s="1">
        <f t="shared" si="9"/>
        <v>27.200472516129913</v>
      </c>
      <c r="AB18" s="1">
        <f t="shared" si="10"/>
        <v>26.034539609351846</v>
      </c>
    </row>
    <row r="19" spans="2:28" ht="12.75">
      <c r="B19" s="3">
        <v>9</v>
      </c>
      <c r="C19" s="1">
        <v>9</v>
      </c>
      <c r="D19" s="1">
        <v>9</v>
      </c>
      <c r="E19" s="1">
        <v>8</v>
      </c>
      <c r="F19" s="1">
        <v>9</v>
      </c>
      <c r="G19" s="1">
        <v>21</v>
      </c>
      <c r="H19" s="1">
        <v>14</v>
      </c>
      <c r="I19" s="1">
        <v>21</v>
      </c>
      <c r="J19" s="1">
        <v>8</v>
      </c>
      <c r="K19" s="1">
        <v>14</v>
      </c>
      <c r="L19" s="1">
        <v>9</v>
      </c>
      <c r="M19" s="1">
        <v>12</v>
      </c>
      <c r="N19" s="1">
        <v>16</v>
      </c>
      <c r="P19" s="3">
        <v>9</v>
      </c>
      <c r="Q19" s="1">
        <f t="shared" si="11"/>
        <v>8.078862190711757</v>
      </c>
      <c r="R19" s="1">
        <f t="shared" si="0"/>
        <v>9.32997916247404</v>
      </c>
      <c r="S19" s="1">
        <f t="shared" si="1"/>
        <v>11.030024345361392</v>
      </c>
      <c r="T19" s="1">
        <f t="shared" si="2"/>
        <v>12.34364625293328</v>
      </c>
      <c r="U19" s="1">
        <f t="shared" si="3"/>
        <v>14.348982964585726</v>
      </c>
      <c r="V19" s="1">
        <f t="shared" si="4"/>
        <v>15.369143643574981</v>
      </c>
      <c r="W19" s="1">
        <f t="shared" si="5"/>
        <v>15.28356380698423</v>
      </c>
      <c r="X19" s="1">
        <f t="shared" si="6"/>
        <v>15.989629357928592</v>
      </c>
      <c r="Y19" s="1">
        <f t="shared" si="7"/>
        <v>17.473903380904737</v>
      </c>
      <c r="Z19" s="1">
        <f t="shared" si="8"/>
        <v>18.02009750692007</v>
      </c>
      <c r="AA19" s="1">
        <f t="shared" si="9"/>
        <v>18.02376106752808</v>
      </c>
      <c r="AB19" s="1">
        <f t="shared" si="10"/>
        <v>17.316265445042095</v>
      </c>
    </row>
    <row r="20" spans="2:28" ht="12.75">
      <c r="B20" s="3" t="s">
        <v>0</v>
      </c>
      <c r="C20" s="1">
        <v>25</v>
      </c>
      <c r="D20" s="1">
        <v>17</v>
      </c>
      <c r="E20" s="1">
        <v>27</v>
      </c>
      <c r="F20" s="1">
        <v>32</v>
      </c>
      <c r="G20" s="1">
        <v>36</v>
      </c>
      <c r="H20" s="1">
        <v>55</v>
      </c>
      <c r="I20" s="1">
        <v>39</v>
      </c>
      <c r="J20" s="1">
        <v>35</v>
      </c>
      <c r="K20" s="1">
        <v>48</v>
      </c>
      <c r="L20" s="1">
        <v>42</v>
      </c>
      <c r="M20" s="1">
        <v>50</v>
      </c>
      <c r="N20" s="1">
        <v>43</v>
      </c>
      <c r="P20" s="3" t="s">
        <v>0</v>
      </c>
      <c r="Q20" s="1">
        <f t="shared" si="11"/>
        <v>17.77784484914991</v>
      </c>
      <c r="R20" s="1">
        <f t="shared" si="0"/>
        <v>21.16665795980917</v>
      </c>
      <c r="S20" s="1">
        <f t="shared" si="1"/>
        <v>25.454612517788433</v>
      </c>
      <c r="T20" s="1">
        <f t="shared" si="2"/>
        <v>28.902041862523497</v>
      </c>
      <c r="U20" s="1">
        <f t="shared" si="3"/>
        <v>33.85992048258336</v>
      </c>
      <c r="V20" s="1">
        <f t="shared" si="4"/>
        <v>36.70434721791935</v>
      </c>
      <c r="W20" s="1">
        <f t="shared" si="5"/>
        <v>37.0814397228972</v>
      </c>
      <c r="X20" s="1">
        <f t="shared" si="6"/>
        <v>39.09654153073485</v>
      </c>
      <c r="Y20" s="1">
        <f t="shared" si="7"/>
        <v>42.81550504593925</v>
      </c>
      <c r="Z20" s="1">
        <f t="shared" si="8"/>
        <v>44.521672173922994</v>
      </c>
      <c r="AA20" s="1">
        <f t="shared" si="9"/>
        <v>44.99527615725886</v>
      </c>
      <c r="AB20" s="1">
        <f t="shared" si="10"/>
        <v>43.83683697969927</v>
      </c>
    </row>
    <row r="22" spans="2:28" ht="12.75">
      <c r="B22" t="s">
        <v>2</v>
      </c>
      <c r="C22" s="1">
        <v>1574</v>
      </c>
      <c r="D22" s="1">
        <v>1642</v>
      </c>
      <c r="E22" s="1">
        <v>1822</v>
      </c>
      <c r="F22" s="1">
        <v>1924</v>
      </c>
      <c r="G22" s="1">
        <v>2164</v>
      </c>
      <c r="H22" s="1">
        <v>2197</v>
      </c>
      <c r="I22" s="1">
        <v>2024</v>
      </c>
      <c r="J22" s="1">
        <v>2034</v>
      </c>
      <c r="K22" s="1">
        <v>2198</v>
      </c>
      <c r="L22" s="1">
        <v>2165</v>
      </c>
      <c r="M22" s="1">
        <v>2037</v>
      </c>
      <c r="N22" s="1">
        <v>1789</v>
      </c>
      <c r="Q22" s="9"/>
      <c r="R22" s="9">
        <f aca="true" t="shared" si="12" ref="R22:AB22">(D10-R10)^2/R10</f>
        <v>0.015426852368589258</v>
      </c>
      <c r="S22" s="9">
        <f t="shared" si="12"/>
        <v>0.00658979036069252</v>
      </c>
      <c r="T22" s="9">
        <f t="shared" si="12"/>
        <v>0.00010979886909577661</v>
      </c>
      <c r="U22" s="9">
        <f t="shared" si="12"/>
        <v>0.010002294253994034</v>
      </c>
      <c r="V22" s="9">
        <f t="shared" si="12"/>
        <v>0.3220749217976366</v>
      </c>
      <c r="W22" s="9">
        <f t="shared" si="12"/>
        <v>0.2585952968496893</v>
      </c>
      <c r="X22" s="9">
        <f t="shared" si="12"/>
        <v>0.00963598815124958</v>
      </c>
      <c r="Y22" s="9">
        <f t="shared" si="12"/>
        <v>0.005148999526741767</v>
      </c>
      <c r="Z22" s="9">
        <f t="shared" si="12"/>
        <v>0.06625764530192611</v>
      </c>
      <c r="AA22" s="9">
        <f t="shared" si="12"/>
        <v>0.016342126213383414</v>
      </c>
      <c r="AB22" s="9">
        <f t="shared" si="12"/>
        <v>0.04193396461489921</v>
      </c>
    </row>
    <row r="23" spans="2:28" ht="12.75">
      <c r="B23" t="s">
        <v>3</v>
      </c>
      <c r="C23" s="1">
        <f>C22</f>
        <v>1574</v>
      </c>
      <c r="D23" s="1">
        <f aca="true" t="shared" si="13" ref="D23:N23">C23+D22</f>
        <v>3216</v>
      </c>
      <c r="E23" s="1">
        <f t="shared" si="13"/>
        <v>5038</v>
      </c>
      <c r="F23" s="1">
        <f t="shared" si="13"/>
        <v>6962</v>
      </c>
      <c r="G23" s="1">
        <f t="shared" si="13"/>
        <v>9126</v>
      </c>
      <c r="H23" s="1">
        <f t="shared" si="13"/>
        <v>11323</v>
      </c>
      <c r="I23" s="1">
        <f t="shared" si="13"/>
        <v>13347</v>
      </c>
      <c r="J23" s="1">
        <f t="shared" si="13"/>
        <v>15381</v>
      </c>
      <c r="K23" s="1">
        <f t="shared" si="13"/>
        <v>17579</v>
      </c>
      <c r="L23" s="1">
        <f t="shared" si="13"/>
        <v>19744</v>
      </c>
      <c r="M23" s="1">
        <f t="shared" si="13"/>
        <v>21781</v>
      </c>
      <c r="N23" s="1">
        <f t="shared" si="13"/>
        <v>23570</v>
      </c>
      <c r="Q23" s="9">
        <f>(C11-Q11)^2/Q11</f>
        <v>0.5771006842534084</v>
      </c>
      <c r="R23" s="9">
        <f aca="true" t="shared" si="14" ref="R23:AB32">(D11-R11)^2/R11</f>
        <v>0.019070726706148212</v>
      </c>
      <c r="S23" s="9">
        <f t="shared" si="14"/>
        <v>0.11006576813673316</v>
      </c>
      <c r="T23" s="9">
        <f t="shared" si="14"/>
        <v>0.01678739029489789</v>
      </c>
      <c r="U23" s="9">
        <f t="shared" si="14"/>
        <v>0.3382858716613717</v>
      </c>
      <c r="V23" s="9">
        <f t="shared" si="14"/>
        <v>0.11248827963193218</v>
      </c>
      <c r="W23" s="9">
        <f t="shared" si="14"/>
        <v>0.46803582234584196</v>
      </c>
      <c r="X23" s="9">
        <f t="shared" si="14"/>
        <v>0.14421006219705532</v>
      </c>
      <c r="Y23" s="9">
        <f t="shared" si="14"/>
        <v>0.3244420174717605</v>
      </c>
      <c r="Z23" s="9">
        <f t="shared" si="14"/>
        <v>1.7739317645691677</v>
      </c>
      <c r="AA23" s="9">
        <f t="shared" si="14"/>
        <v>0.4060739999455909</v>
      </c>
      <c r="AB23" s="9">
        <f t="shared" si="14"/>
        <v>11.589241877682628</v>
      </c>
    </row>
    <row r="24" spans="17:28" ht="12.75">
      <c r="Q24" s="9">
        <f aca="true" t="shared" si="15" ref="Q24:Q32">(C12-Q12)^2/Q12</f>
        <v>0.6740019409181304</v>
      </c>
      <c r="R24" s="9">
        <f t="shared" si="14"/>
        <v>0.8804589844963748</v>
      </c>
      <c r="S24" s="9">
        <f t="shared" si="14"/>
        <v>0.28273715916529807</v>
      </c>
      <c r="T24" s="9">
        <f t="shared" si="14"/>
        <v>1.4514904740414754</v>
      </c>
      <c r="U24" s="9">
        <f t="shared" si="14"/>
        <v>0.7349030677937396</v>
      </c>
      <c r="V24" s="9">
        <f t="shared" si="14"/>
        <v>1.7742731449386973</v>
      </c>
      <c r="W24" s="9">
        <f t="shared" si="14"/>
        <v>0.024608862014157143</v>
      </c>
      <c r="X24" s="9">
        <f t="shared" si="14"/>
        <v>0.12284857188261729</v>
      </c>
      <c r="Y24" s="9">
        <f t="shared" si="14"/>
        <v>0.9471254767616036</v>
      </c>
      <c r="Z24" s="9">
        <f t="shared" si="14"/>
        <v>0.6207424623591197</v>
      </c>
      <c r="AA24" s="9">
        <f t="shared" si="14"/>
        <v>0.1702765794593559</v>
      </c>
      <c r="AB24" s="9">
        <f t="shared" si="14"/>
        <v>2.600939947907012</v>
      </c>
    </row>
    <row r="25" spans="1:28" ht="12.75">
      <c r="A25" t="s">
        <v>28</v>
      </c>
      <c r="C25" s="8"/>
      <c r="D25" s="8">
        <f aca="true" t="shared" si="16" ref="D25:N25">D10*LN(D37)</f>
        <v>-1153.843950994328</v>
      </c>
      <c r="E25" s="8">
        <f t="shared" si="16"/>
        <v>-1543.5875903190447</v>
      </c>
      <c r="F25" s="8">
        <f t="shared" si="16"/>
        <v>-1808.7058968773135</v>
      </c>
      <c r="G25" s="8">
        <f t="shared" si="16"/>
        <v>-2141.4992095633643</v>
      </c>
      <c r="H25" s="8">
        <f t="shared" si="16"/>
        <v>-2301.343271721061</v>
      </c>
      <c r="I25" s="8">
        <f t="shared" si="16"/>
        <v>-2316.871265232831</v>
      </c>
      <c r="J25" s="8">
        <f t="shared" si="16"/>
        <v>-2408.428586975043</v>
      </c>
      <c r="K25" s="8">
        <f t="shared" si="16"/>
        <v>-2639.5470300539196</v>
      </c>
      <c r="L25" s="8">
        <f t="shared" si="16"/>
        <v>-2701.152673821264</v>
      </c>
      <c r="M25" s="8">
        <f t="shared" si="16"/>
        <v>-2680.1874904021847</v>
      </c>
      <c r="N25" s="8">
        <f t="shared" si="16"/>
        <v>-2540.560320328737</v>
      </c>
      <c r="Q25" s="9">
        <f t="shared" si="15"/>
        <v>0.09069323840589354</v>
      </c>
      <c r="R25" s="9">
        <f t="shared" si="14"/>
        <v>0.19381856326081054</v>
      </c>
      <c r="S25" s="9">
        <f t="shared" si="14"/>
        <v>3.7622779010842478</v>
      </c>
      <c r="T25" s="9">
        <f t="shared" si="14"/>
        <v>0.055249298229833016</v>
      </c>
      <c r="U25" s="9">
        <f t="shared" si="14"/>
        <v>0.30274943035980356</v>
      </c>
      <c r="V25" s="9">
        <f t="shared" si="14"/>
        <v>0.007390523693962859</v>
      </c>
      <c r="W25" s="9">
        <f t="shared" si="14"/>
        <v>0.16861112113104731</v>
      </c>
      <c r="X25" s="9">
        <f t="shared" si="14"/>
        <v>1.7094786726989049</v>
      </c>
      <c r="Y25" s="9">
        <f t="shared" si="14"/>
        <v>0.8163334707112745</v>
      </c>
      <c r="Z25" s="9">
        <f t="shared" si="14"/>
        <v>1.095712068267163</v>
      </c>
      <c r="AA25" s="9">
        <f t="shared" si="14"/>
        <v>0.12504420659670915</v>
      </c>
      <c r="AB25" s="9">
        <f t="shared" si="14"/>
        <v>4.915387303755171</v>
      </c>
    </row>
    <row r="26" spans="1:28" ht="12.75">
      <c r="A26" t="s">
        <v>29</v>
      </c>
      <c r="C26" s="8">
        <f aca="true" t="shared" si="17" ref="C26:C35">C11*LN(C38)</f>
        <v>-535.1728748186317</v>
      </c>
      <c r="D26" s="8">
        <f aca="true" t="shared" si="18" ref="D26:N26">D11*LN(D38)</f>
        <v>-1135.748561339597</v>
      </c>
      <c r="E26" s="8">
        <f t="shared" si="18"/>
        <v>-1617.4152495669673</v>
      </c>
      <c r="F26" s="8">
        <f t="shared" si="18"/>
        <v>-2004.636280010612</v>
      </c>
      <c r="G26" s="8">
        <f t="shared" si="18"/>
        <v>-2492.524339890167</v>
      </c>
      <c r="H26" s="8">
        <f t="shared" si="18"/>
        <v>-2757.0878621877196</v>
      </c>
      <c r="I26" s="8">
        <f t="shared" si="18"/>
        <v>-2872.6552323558776</v>
      </c>
      <c r="J26" s="8">
        <f t="shared" si="18"/>
        <v>-3193.030874111706</v>
      </c>
      <c r="K26" s="8">
        <f t="shared" si="18"/>
        <v>-3559.0213219024404</v>
      </c>
      <c r="L26" s="8">
        <f t="shared" si="18"/>
        <v>-3827.2939258746387</v>
      </c>
      <c r="M26" s="8">
        <f t="shared" si="18"/>
        <v>-3843.384275512391</v>
      </c>
      <c r="N26" s="8">
        <f t="shared" si="18"/>
        <v>-3353.906071644051</v>
      </c>
      <c r="Q26" s="9">
        <f t="shared" si="15"/>
        <v>0.2975123159528047</v>
      </c>
      <c r="R26" s="9">
        <f t="shared" si="14"/>
        <v>0.5316728686927763</v>
      </c>
      <c r="S26" s="9">
        <f t="shared" si="14"/>
        <v>2.0126647074684483</v>
      </c>
      <c r="T26" s="9">
        <f t="shared" si="14"/>
        <v>2.2028217157051477</v>
      </c>
      <c r="U26" s="9">
        <f t="shared" si="14"/>
        <v>0.023237648663399998</v>
      </c>
      <c r="V26" s="9">
        <f t="shared" si="14"/>
        <v>2.7532365640621244</v>
      </c>
      <c r="W26" s="9">
        <f t="shared" si="14"/>
        <v>1.1066845877544487</v>
      </c>
      <c r="X26" s="9">
        <f t="shared" si="14"/>
        <v>2.105768327933412</v>
      </c>
      <c r="Y26" s="9">
        <f t="shared" si="14"/>
        <v>0.821935244811937</v>
      </c>
      <c r="Z26" s="9">
        <f t="shared" si="14"/>
        <v>0.3580546327020403</v>
      </c>
      <c r="AA26" s="9">
        <f t="shared" si="14"/>
        <v>0.20853687594556264</v>
      </c>
      <c r="AB26" s="9">
        <f t="shared" si="14"/>
        <v>0.0013145339057857898</v>
      </c>
    </row>
    <row r="27" spans="3:28" ht="12.75">
      <c r="C27" s="8">
        <f t="shared" si="17"/>
        <v>-557.3750317750513</v>
      </c>
      <c r="D27" s="8">
        <f aca="true" t="shared" si="19" ref="D27:N27">D12*LN(D39)</f>
        <v>-801.0031483115961</v>
      </c>
      <c r="E27" s="8">
        <f t="shared" si="19"/>
        <v>-1084.0815115469752</v>
      </c>
      <c r="F27" s="8">
        <f t="shared" si="19"/>
        <v>-1263.908577040607</v>
      </c>
      <c r="G27" s="8">
        <f t="shared" si="19"/>
        <v>-1553.2495197444982</v>
      </c>
      <c r="H27" s="8">
        <f t="shared" si="19"/>
        <v>-1889.523885792992</v>
      </c>
      <c r="I27" s="8">
        <f t="shared" si="19"/>
        <v>-1840.582991675452</v>
      </c>
      <c r="J27" s="8">
        <f t="shared" si="19"/>
        <v>-1951.1808640135855</v>
      </c>
      <c r="K27" s="8">
        <f t="shared" si="19"/>
        <v>-2104.8588165719193</v>
      </c>
      <c r="L27" s="8">
        <f t="shared" si="19"/>
        <v>-2220.297169933312</v>
      </c>
      <c r="M27" s="8">
        <f t="shared" si="19"/>
        <v>-2360.6862300884254</v>
      </c>
      <c r="N27" s="8">
        <f t="shared" si="19"/>
        <v>-2409.062558729718</v>
      </c>
      <c r="Q27" s="9">
        <f t="shared" si="15"/>
        <v>0.044075288963283644</v>
      </c>
      <c r="R27" s="9">
        <f t="shared" si="14"/>
        <v>1.1065621231127307</v>
      </c>
      <c r="S27" s="9">
        <f t="shared" si="14"/>
        <v>0.4906806838706585</v>
      </c>
      <c r="T27" s="9">
        <f t="shared" si="14"/>
        <v>0.650283742050174</v>
      </c>
      <c r="U27" s="9">
        <f t="shared" si="14"/>
        <v>0.03172944479597735</v>
      </c>
      <c r="V27" s="9">
        <f t="shared" si="14"/>
        <v>0.14338809260806656</v>
      </c>
      <c r="W27" s="9">
        <f t="shared" si="14"/>
        <v>3.1880790546626225</v>
      </c>
      <c r="X27" s="9">
        <f t="shared" si="14"/>
        <v>0.01751051536260932</v>
      </c>
      <c r="Y27" s="9">
        <f t="shared" si="14"/>
        <v>2.1726645180849404</v>
      </c>
      <c r="Z27" s="9">
        <f t="shared" si="14"/>
        <v>0.2261327976837985</v>
      </c>
      <c r="AA27" s="9">
        <f t="shared" si="14"/>
        <v>2.805966065120185</v>
      </c>
      <c r="AB27" s="9">
        <f t="shared" si="14"/>
        <v>1.9449247170226613</v>
      </c>
    </row>
    <row r="28" spans="3:28" ht="12.75">
      <c r="C28" s="8">
        <f t="shared" si="17"/>
        <v>-407.00041960405014</v>
      </c>
      <c r="D28" s="8">
        <f aca="true" t="shared" si="20" ref="D28:N28">D13*LN(D40)</f>
        <v>-586.3624040205982</v>
      </c>
      <c r="E28" s="8">
        <f t="shared" si="20"/>
        <v>-821.9658519448923</v>
      </c>
      <c r="F28" s="8">
        <f t="shared" si="20"/>
        <v>-874.5206436534784</v>
      </c>
      <c r="G28" s="8">
        <f t="shared" si="20"/>
        <v>-998.1241159753224</v>
      </c>
      <c r="H28" s="8">
        <f t="shared" si="20"/>
        <v>-1142.7443519565172</v>
      </c>
      <c r="I28" s="8">
        <f t="shared" si="20"/>
        <v>-1137.027512176951</v>
      </c>
      <c r="J28" s="8">
        <f t="shared" si="20"/>
        <v>-1328.6927937298144</v>
      </c>
      <c r="K28" s="8">
        <f t="shared" si="20"/>
        <v>-1431.4754300681807</v>
      </c>
      <c r="L28" s="8">
        <f t="shared" si="20"/>
        <v>-1503.655530454889</v>
      </c>
      <c r="M28" s="8">
        <f t="shared" si="20"/>
        <v>-1468.0823458058846</v>
      </c>
      <c r="N28" s="8">
        <f t="shared" si="20"/>
        <v>-1570.0383424063864</v>
      </c>
      <c r="Q28" s="9">
        <f t="shared" si="15"/>
        <v>0.24357042834815376</v>
      </c>
      <c r="R28" s="9">
        <f t="shared" si="14"/>
        <v>0.16463725144827368</v>
      </c>
      <c r="S28" s="9">
        <f t="shared" si="14"/>
        <v>0.07580549002848157</v>
      </c>
      <c r="T28" s="9">
        <f t="shared" si="14"/>
        <v>1.500091540098852</v>
      </c>
      <c r="U28" s="9">
        <f t="shared" si="14"/>
        <v>0.46288108131470707</v>
      </c>
      <c r="V28" s="9">
        <f t="shared" si="14"/>
        <v>0.5170178947512274</v>
      </c>
      <c r="W28" s="9">
        <f t="shared" si="14"/>
        <v>0.7210128322817484</v>
      </c>
      <c r="X28" s="9">
        <f t="shared" si="14"/>
        <v>4.123198671608374</v>
      </c>
      <c r="Y28" s="9">
        <f t="shared" si="14"/>
        <v>1.1205546053328885</v>
      </c>
      <c r="Z28" s="9">
        <f t="shared" si="14"/>
        <v>0.13234165896130842</v>
      </c>
      <c r="AA28" s="9">
        <f t="shared" si="14"/>
        <v>0.30760440598223515</v>
      </c>
      <c r="AB28" s="9">
        <f t="shared" si="14"/>
        <v>1.5779666785954682</v>
      </c>
    </row>
    <row r="29" spans="3:28" ht="12.75">
      <c r="C29" s="8">
        <f t="shared" si="17"/>
        <v>-261.3966958090381</v>
      </c>
      <c r="D29" s="8">
        <f aca="true" t="shared" si="21" ref="D29:N29">D14*LN(D41)</f>
        <v>-402.5942894752522</v>
      </c>
      <c r="E29" s="8">
        <f t="shared" si="21"/>
        <v>-416.76024402861293</v>
      </c>
      <c r="F29" s="8">
        <f t="shared" si="21"/>
        <v>-625.2791981005383</v>
      </c>
      <c r="G29" s="8">
        <f t="shared" si="21"/>
        <v>-654.150408086146</v>
      </c>
      <c r="H29" s="8">
        <f t="shared" si="21"/>
        <v>-818.2858848588555</v>
      </c>
      <c r="I29" s="8">
        <f t="shared" si="21"/>
        <v>-680.9383025078697</v>
      </c>
      <c r="J29" s="8">
        <f t="shared" si="21"/>
        <v>-871.9930699696048</v>
      </c>
      <c r="K29" s="8">
        <f t="shared" si="21"/>
        <v>-808.9590840470906</v>
      </c>
      <c r="L29" s="8">
        <f t="shared" si="21"/>
        <v>-863.1437847985648</v>
      </c>
      <c r="M29" s="8">
        <f t="shared" si="21"/>
        <v>-940.843886346773</v>
      </c>
      <c r="N29" s="8">
        <f t="shared" si="21"/>
        <v>-885.6867690116987</v>
      </c>
      <c r="Q29" s="9">
        <f t="shared" si="15"/>
        <v>0.22250087832564241</v>
      </c>
      <c r="R29" s="9">
        <f t="shared" si="14"/>
        <v>5.194765479113069</v>
      </c>
      <c r="S29" s="9">
        <f t="shared" si="14"/>
        <v>0.0006765867160105672</v>
      </c>
      <c r="T29" s="9">
        <f t="shared" si="14"/>
        <v>0.0007120625259240839</v>
      </c>
      <c r="U29" s="9">
        <f t="shared" si="14"/>
        <v>0.05903085690915828</v>
      </c>
      <c r="V29" s="9">
        <f t="shared" si="14"/>
        <v>0.276788755876911</v>
      </c>
      <c r="W29" s="9">
        <f t="shared" si="14"/>
        <v>0.19945858792384688</v>
      </c>
      <c r="X29" s="9">
        <f t="shared" si="14"/>
        <v>1.2342408382495216</v>
      </c>
      <c r="Y29" s="9">
        <f t="shared" si="14"/>
        <v>0.002178758577897149</v>
      </c>
      <c r="Z29" s="9">
        <f t="shared" si="14"/>
        <v>0.6888674449390896</v>
      </c>
      <c r="AA29" s="9">
        <f t="shared" si="14"/>
        <v>3.5162637566993262</v>
      </c>
      <c r="AB29" s="9">
        <f t="shared" si="14"/>
        <v>0.1928674146977156</v>
      </c>
    </row>
    <row r="30" spans="3:28" ht="12.75">
      <c r="C30" s="8">
        <f t="shared" si="17"/>
        <v>-182.91541010576464</v>
      </c>
      <c r="D30" s="8">
        <f aca="true" t="shared" si="22" ref="D30:N30">D15*LN(D42)</f>
        <v>-282.46461855978566</v>
      </c>
      <c r="E30" s="8">
        <f t="shared" si="22"/>
        <v>-286.98283862633724</v>
      </c>
      <c r="F30" s="8">
        <f t="shared" si="22"/>
        <v>-395.6083916880093</v>
      </c>
      <c r="G30" s="8">
        <f t="shared" si="22"/>
        <v>-438.98058168419095</v>
      </c>
      <c r="H30" s="8">
        <f t="shared" si="22"/>
        <v>-454.2334166619602</v>
      </c>
      <c r="I30" s="8">
        <f t="shared" si="22"/>
        <v>-393.4178525632896</v>
      </c>
      <c r="J30" s="8">
        <f t="shared" si="22"/>
        <v>-502.2485440616502</v>
      </c>
      <c r="K30" s="8">
        <f t="shared" si="22"/>
        <v>-481.6023409317271</v>
      </c>
      <c r="L30" s="8">
        <f t="shared" si="22"/>
        <v>-609.3158071679932</v>
      </c>
      <c r="M30" s="8">
        <f t="shared" si="22"/>
        <v>-495.656279270739</v>
      </c>
      <c r="N30" s="8">
        <f t="shared" si="22"/>
        <v>-648.895430843618</v>
      </c>
      <c r="Q30" s="9">
        <f t="shared" si="15"/>
        <v>0.0266057169360081</v>
      </c>
      <c r="R30" s="9">
        <f t="shared" si="14"/>
        <v>0.023024950461674454</v>
      </c>
      <c r="S30" s="9">
        <f t="shared" si="14"/>
        <v>3.7519262711381036</v>
      </c>
      <c r="T30" s="9">
        <f t="shared" si="14"/>
        <v>0.2246228265977844</v>
      </c>
      <c r="U30" s="9">
        <f t="shared" si="14"/>
        <v>0.40192108481730404</v>
      </c>
      <c r="V30" s="9">
        <f t="shared" si="14"/>
        <v>0.2585800255055528</v>
      </c>
      <c r="W30" s="9">
        <f t="shared" si="14"/>
        <v>0.4513231244954263</v>
      </c>
      <c r="X30" s="9">
        <f t="shared" si="14"/>
        <v>0.0028570667106666892</v>
      </c>
      <c r="Y30" s="9">
        <f t="shared" si="14"/>
        <v>0.46253166472967444</v>
      </c>
      <c r="Z30" s="9">
        <f t="shared" si="14"/>
        <v>0.10975046811954009</v>
      </c>
      <c r="AA30" s="9">
        <f t="shared" si="14"/>
        <v>0.3765752348761152</v>
      </c>
      <c r="AB30" s="9">
        <f t="shared" si="14"/>
        <v>1.3669040515549946</v>
      </c>
    </row>
    <row r="31" spans="3:28" ht="12.75">
      <c r="C31" s="8">
        <f t="shared" si="17"/>
        <v>-138.96317080107835</v>
      </c>
      <c r="D31" s="8">
        <f aca="true" t="shared" si="23" ref="D31:N31">D16*LN(D43)</f>
        <v>-178.0463481197668</v>
      </c>
      <c r="E31" s="8">
        <f t="shared" si="23"/>
        <v>-199.2737882152275</v>
      </c>
      <c r="F31" s="8">
        <f t="shared" si="23"/>
        <v>-198.63955492241797</v>
      </c>
      <c r="G31" s="8">
        <f t="shared" si="23"/>
        <v>-259.6830522538142</v>
      </c>
      <c r="H31" s="8">
        <f t="shared" si="23"/>
        <v>-283.38105906159666</v>
      </c>
      <c r="I31" s="8">
        <f t="shared" si="23"/>
        <v>-352.94557964428367</v>
      </c>
      <c r="J31" s="8">
        <f t="shared" si="23"/>
        <v>-248.97018300943068</v>
      </c>
      <c r="K31" s="8">
        <f t="shared" si="23"/>
        <v>-418.43463589290894</v>
      </c>
      <c r="L31" s="8">
        <f t="shared" si="23"/>
        <v>-402.6477721009907</v>
      </c>
      <c r="M31" s="8">
        <f t="shared" si="23"/>
        <v>-415.97843522199855</v>
      </c>
      <c r="N31" s="8">
        <f t="shared" si="23"/>
        <v>-319.0325466118783</v>
      </c>
      <c r="Q31" s="9">
        <f t="shared" si="15"/>
        <v>0.10502653018092774</v>
      </c>
      <c r="R31" s="9">
        <f t="shared" si="14"/>
        <v>0.011670577797753087</v>
      </c>
      <c r="S31" s="9">
        <f t="shared" si="14"/>
        <v>0.8323687460711511</v>
      </c>
      <c r="T31" s="9">
        <f t="shared" si="14"/>
        <v>0.9057267225312788</v>
      </c>
      <c r="U31" s="9">
        <f t="shared" si="14"/>
        <v>3.082868501171715</v>
      </c>
      <c r="V31" s="9">
        <f t="shared" si="14"/>
        <v>0.1219686900073594</v>
      </c>
      <c r="W31" s="9">
        <f t="shared" si="14"/>
        <v>2.1380905109244033</v>
      </c>
      <c r="X31" s="9">
        <f t="shared" si="14"/>
        <v>3.9922237000085143</v>
      </c>
      <c r="Y31" s="9">
        <f t="shared" si="14"/>
        <v>0.6906301606914644</v>
      </c>
      <c r="Z31" s="9">
        <f t="shared" si="14"/>
        <v>4.51507873379159</v>
      </c>
      <c r="AA31" s="9">
        <f t="shared" si="14"/>
        <v>2.0132145151457865</v>
      </c>
      <c r="AB31" s="9">
        <f t="shared" si="14"/>
        <v>0.10005360147143742</v>
      </c>
    </row>
    <row r="32" spans="3:28" ht="12.75">
      <c r="C32" s="8">
        <f t="shared" si="17"/>
        <v>-78.47784183140098</v>
      </c>
      <c r="D32" s="8">
        <f aca="true" t="shared" si="24" ref="D32:N32">D17*LN(D44)</f>
        <v>-59.33234645685505</v>
      </c>
      <c r="E32" s="8">
        <f t="shared" si="24"/>
        <v>-141.31620339186492</v>
      </c>
      <c r="F32" s="8">
        <f t="shared" si="24"/>
        <v>-163.5568974811187</v>
      </c>
      <c r="G32" s="8">
        <f t="shared" si="24"/>
        <v>-200.73077404224307</v>
      </c>
      <c r="H32" s="8">
        <f t="shared" si="24"/>
        <v>-229.1549105048786</v>
      </c>
      <c r="I32" s="8">
        <f t="shared" si="24"/>
        <v>-230.37239690418642</v>
      </c>
      <c r="J32" s="8">
        <f t="shared" si="24"/>
        <v>-186.23856313198036</v>
      </c>
      <c r="K32" s="8">
        <f t="shared" si="24"/>
        <v>-248.19753794115437</v>
      </c>
      <c r="L32" s="8">
        <f t="shared" si="24"/>
        <v>-227.3037541722542</v>
      </c>
      <c r="M32" s="8">
        <f t="shared" si="24"/>
        <v>-187.40665602634158</v>
      </c>
      <c r="N32" s="8">
        <f t="shared" si="24"/>
        <v>-274.06005574130415</v>
      </c>
      <c r="Q32" s="9">
        <f t="shared" si="15"/>
        <v>2.933962213391945</v>
      </c>
      <c r="R32" s="9">
        <f t="shared" si="14"/>
        <v>0.8202068832503422</v>
      </c>
      <c r="S32" s="9">
        <f t="shared" si="14"/>
        <v>0.09382277842600215</v>
      </c>
      <c r="T32" s="9">
        <f t="shared" si="14"/>
        <v>0.3320645879349274</v>
      </c>
      <c r="U32" s="9">
        <f t="shared" si="14"/>
        <v>0.13526140273194165</v>
      </c>
      <c r="V32" s="9">
        <f t="shared" si="14"/>
        <v>9.119653013718146</v>
      </c>
      <c r="W32" s="9">
        <f t="shared" si="14"/>
        <v>0.09926457991877502</v>
      </c>
      <c r="X32" s="9">
        <f t="shared" si="14"/>
        <v>0.42923624075144573</v>
      </c>
      <c r="Y32" s="9">
        <f t="shared" si="14"/>
        <v>0.6277863101192285</v>
      </c>
      <c r="Z32" s="9">
        <f t="shared" si="14"/>
        <v>0.1428255104142737</v>
      </c>
      <c r="AA32" s="9">
        <f t="shared" si="14"/>
        <v>0.5566642296973863</v>
      </c>
      <c r="AB32" s="9">
        <f t="shared" si="14"/>
        <v>0.01597506067594483</v>
      </c>
    </row>
    <row r="33" spans="3:14" ht="12.75">
      <c r="C33" s="8">
        <f t="shared" si="17"/>
        <v>-57.952638950450975</v>
      </c>
      <c r="D33" s="8">
        <f aca="true" t="shared" si="25" ref="D33:N33">D18*LN(D45)</f>
        <v>-81.10529936565487</v>
      </c>
      <c r="E33" s="8">
        <f t="shared" si="25"/>
        <v>-51.23336915022682</v>
      </c>
      <c r="F33" s="8">
        <f t="shared" si="25"/>
        <v>-124.04860926803262</v>
      </c>
      <c r="G33" s="8">
        <f t="shared" si="25"/>
        <v>-114.55343987959704</v>
      </c>
      <c r="H33" s="8">
        <f t="shared" si="25"/>
        <v>-129.76236595897043</v>
      </c>
      <c r="I33" s="8">
        <f t="shared" si="25"/>
        <v>-127.06470350643066</v>
      </c>
      <c r="J33" s="8">
        <f t="shared" si="25"/>
        <v>-154.8461696425494</v>
      </c>
      <c r="K33" s="8">
        <f t="shared" si="25"/>
        <v>-149.43731675083976</v>
      </c>
      <c r="L33" s="8">
        <f t="shared" si="25"/>
        <v>-190.95971275519395</v>
      </c>
      <c r="M33" s="8">
        <f t="shared" si="25"/>
        <v>-160.453415137143</v>
      </c>
      <c r="N33" s="8">
        <f t="shared" si="25"/>
        <v>-217.86578857598533</v>
      </c>
    </row>
    <row r="34" spans="3:28" ht="12.75">
      <c r="C34" s="8">
        <f t="shared" si="17"/>
        <v>-47.44911945907211</v>
      </c>
      <c r="D34" s="8">
        <f aca="true" t="shared" si="26" ref="D34:N34">D19*LN(D46)</f>
        <v>-52.58394763948625</v>
      </c>
      <c r="E34" s="8">
        <f t="shared" si="26"/>
        <v>-48.99314733163625</v>
      </c>
      <c r="F34" s="8">
        <f t="shared" si="26"/>
        <v>-57.01572550017871</v>
      </c>
      <c r="G34" s="8">
        <f t="shared" si="26"/>
        <v>-135.5592776021694</v>
      </c>
      <c r="H34" s="8">
        <f t="shared" si="26"/>
        <v>-92.43121292179114</v>
      </c>
      <c r="I34" s="8">
        <f t="shared" si="26"/>
        <v>-142.2176475192709</v>
      </c>
      <c r="J34" s="8">
        <f t="shared" si="26"/>
        <v>-54.951583307930576</v>
      </c>
      <c r="K34" s="8">
        <f t="shared" si="26"/>
        <v>-96.79252455943562</v>
      </c>
      <c r="L34" s="8">
        <f t="shared" si="26"/>
        <v>-62.99205537150642</v>
      </c>
      <c r="M34" s="8">
        <f t="shared" si="26"/>
        <v>-85.1652283490908</v>
      </c>
      <c r="N34" s="8">
        <f t="shared" si="26"/>
        <v>-115.45733979202284</v>
      </c>
      <c r="Z34" s="2"/>
      <c r="AA34" s="2" t="s">
        <v>9</v>
      </c>
      <c r="AB34" s="9">
        <f>SUM(Q22:AB32)</f>
        <v>129.21174172614488</v>
      </c>
    </row>
    <row r="35" spans="3:28" ht="12.75">
      <c r="C35" s="8">
        <f t="shared" si="17"/>
        <v>-112.08556045805437</v>
      </c>
      <c r="D35" s="8">
        <f aca="true" t="shared" si="27" ref="D35:N35">D20*LN(D47)</f>
        <v>-85.39892921507206</v>
      </c>
      <c r="E35" s="8">
        <f t="shared" si="27"/>
        <v>-142.7724222817791</v>
      </c>
      <c r="F35" s="8">
        <f t="shared" si="27"/>
        <v>-175.49791433812183</v>
      </c>
      <c r="G35" s="8">
        <f t="shared" si="27"/>
        <v>-201.4794263952943</v>
      </c>
      <c r="H35" s="8">
        <f t="shared" si="27"/>
        <v>-315.24328734052835</v>
      </c>
      <c r="I35" s="8">
        <f t="shared" si="27"/>
        <v>-229.5512837300247</v>
      </c>
      <c r="J35" s="8">
        <f t="shared" si="27"/>
        <v>-209.1198987245184</v>
      </c>
      <c r="K35" s="8">
        <f t="shared" si="27"/>
        <v>-288.8428791545594</v>
      </c>
      <c r="L35" s="8">
        <f t="shared" si="27"/>
        <v>-255.97441131956268</v>
      </c>
      <c r="M35" s="8">
        <f t="shared" si="27"/>
        <v>-309.11178995691154</v>
      </c>
      <c r="N35" s="8">
        <f t="shared" si="27"/>
        <v>-270.3519867183964</v>
      </c>
      <c r="Z35" s="2"/>
      <c r="AA35" s="2" t="s">
        <v>17</v>
      </c>
      <c r="AB35" s="9">
        <f>CHIINV(0.05,AB36)</f>
        <v>138.81134726150614</v>
      </c>
    </row>
    <row r="36" spans="27:28" ht="12.75">
      <c r="AA36" s="2" t="s">
        <v>18</v>
      </c>
      <c r="AB36">
        <v>113</v>
      </c>
    </row>
    <row r="37" spans="1:14" ht="12.75">
      <c r="A37" t="s">
        <v>30</v>
      </c>
      <c r="B37" s="3">
        <v>0</v>
      </c>
      <c r="C37">
        <f aca="true" t="shared" si="28" ref="C37:N37">($C$22*C63+$D$22*C75+$E$22*C87+$F$22*C99+$G$22*C111+$H$22*C123+$I$22*C135+$J$22*C147+$K$22*C159+$L$22*C171+$M$22*C183+$N$22*C195)/C$23</f>
        <v>0</v>
      </c>
      <c r="D37">
        <f t="shared" si="28"/>
        <v>0.45809473870579953</v>
      </c>
      <c r="E37">
        <f t="shared" si="28"/>
        <v>0.6011378781170208</v>
      </c>
      <c r="F37">
        <f t="shared" si="28"/>
        <v>0.6840386220709204</v>
      </c>
      <c r="G37">
        <f t="shared" si="28"/>
        <v>0.7231947300673012</v>
      </c>
      <c r="H37">
        <f t="shared" si="28"/>
        <v>0.7655956485816701</v>
      </c>
      <c r="I37">
        <f t="shared" si="28"/>
        <v>0.8073882527768544</v>
      </c>
      <c r="J37">
        <f t="shared" si="28"/>
        <v>0.8274542748442878</v>
      </c>
      <c r="K37">
        <f t="shared" si="28"/>
        <v>0.8356165395719487</v>
      </c>
      <c r="L37">
        <f t="shared" si="28"/>
        <v>0.8512647334780893</v>
      </c>
      <c r="M37">
        <f t="shared" si="28"/>
        <v>0.8676632811234934</v>
      </c>
      <c r="N37">
        <f t="shared" si="28"/>
        <v>0.8855500701699004</v>
      </c>
    </row>
    <row r="38" spans="1:14" ht="12.75">
      <c r="A38" t="s">
        <v>31</v>
      </c>
      <c r="B38" s="3">
        <v>1</v>
      </c>
      <c r="C38">
        <f aca="true" t="shared" si="29" ref="C38:N38">($C$22*C64+$D$22*C76+$E$22*C88+$F$22*C100+$G$22*C112+$H$22*C124+$I$22*C136+$J$22*C148+$K$22*C160+$L$22*C172+$M$22*C184+$N$22*C196)/C$23</f>
        <v>0.4898951780585945</v>
      </c>
      <c r="D38">
        <f t="shared" si="29"/>
        <v>0.2636749412755553</v>
      </c>
      <c r="E38">
        <f t="shared" si="29"/>
        <v>0.1932608043288635</v>
      </c>
      <c r="F38">
        <f t="shared" si="29"/>
        <v>0.15251049911342068</v>
      </c>
      <c r="G38">
        <f t="shared" si="29"/>
        <v>0.1333237078678638</v>
      </c>
      <c r="H38">
        <f t="shared" si="29"/>
        <v>0.11251179744452063</v>
      </c>
      <c r="I38">
        <f t="shared" si="29"/>
        <v>0.09200371956271765</v>
      </c>
      <c r="J38">
        <f t="shared" si="29"/>
        <v>0.08221157161521801</v>
      </c>
      <c r="K38">
        <f t="shared" si="29"/>
        <v>0.0782679355960603</v>
      </c>
      <c r="L38">
        <f t="shared" si="29"/>
        <v>0.07061726920543353</v>
      </c>
      <c r="M38">
        <f t="shared" si="29"/>
        <v>0.06259904569364129</v>
      </c>
      <c r="N38">
        <f t="shared" si="29"/>
        <v>0.05385171822198322</v>
      </c>
    </row>
    <row r="39" spans="2:14" ht="12.75">
      <c r="B39" s="3">
        <v>2</v>
      </c>
      <c r="C39">
        <f aca="true" t="shared" si="30" ref="C39:N39">($C$22*C65+$D$22*C77+$E$22*C89+$F$22*C101+$G$22*C113+$H$22*C125+$I$22*C137+$J$22*C149+$K$22*C161+$L$22*C173+$M$22*C185+$N$22*C197)/C$23</f>
        <v>0.2333333201212871</v>
      </c>
      <c r="D39">
        <f t="shared" si="30"/>
        <v>0.12621410387057258</v>
      </c>
      <c r="E39">
        <f t="shared" si="30"/>
        <v>0.09279414481480078</v>
      </c>
      <c r="F39">
        <f t="shared" si="30"/>
        <v>0.07343303639303486</v>
      </c>
      <c r="G39">
        <f t="shared" si="30"/>
        <v>0.0642960486109859</v>
      </c>
      <c r="H39">
        <f t="shared" si="30"/>
        <v>0.05439739778166474</v>
      </c>
      <c r="I39">
        <f t="shared" si="30"/>
        <v>0.04464143160835543</v>
      </c>
      <c r="J39">
        <f t="shared" si="30"/>
        <v>0.03996423288883773</v>
      </c>
      <c r="K39">
        <f t="shared" si="30"/>
        <v>0.03806674123862623</v>
      </c>
      <c r="L39">
        <f t="shared" si="30"/>
        <v>0.0344174541000168</v>
      </c>
      <c r="M39">
        <f t="shared" si="30"/>
        <v>0.03059308923567434</v>
      </c>
      <c r="N39">
        <f t="shared" si="30"/>
        <v>0.02642146529207867</v>
      </c>
    </row>
    <row r="40" spans="2:14" ht="12.75">
      <c r="B40" s="3">
        <v>3</v>
      </c>
      <c r="C40">
        <f aca="true" t="shared" si="31" ref="C40:N40">($C$22*C66+$D$22*C78+$E$22*C90+$F$22*C102+$G$22*C114+$H$22*C126+$I$22*C138+$J$22*C150+$K$22*C162+$L$22*C174+$M$22*C186+$N$22*C198)/C$23</f>
        <v>0.11873130865741356</v>
      </c>
      <c r="D40">
        <f t="shared" si="31"/>
        <v>0.06456962153068217</v>
      </c>
      <c r="E40">
        <f t="shared" si="31"/>
        <v>0.047628785164860535</v>
      </c>
      <c r="F40">
        <f t="shared" si="31"/>
        <v>0.037803325050335734</v>
      </c>
      <c r="G40">
        <f t="shared" si="31"/>
        <v>0.03315482744326454</v>
      </c>
      <c r="H40">
        <f t="shared" si="31"/>
        <v>0.028125571466246085</v>
      </c>
      <c r="I40">
        <f t="shared" si="31"/>
        <v>0.02316780308681863</v>
      </c>
      <c r="J40">
        <f t="shared" si="31"/>
        <v>0.020780506412703348</v>
      </c>
      <c r="K40">
        <f t="shared" si="31"/>
        <v>0.019804412880976955</v>
      </c>
      <c r="L40">
        <f t="shared" si="31"/>
        <v>0.017944541001760097</v>
      </c>
      <c r="M40">
        <f t="shared" si="31"/>
        <v>0.015995573878240063</v>
      </c>
      <c r="N40">
        <f t="shared" si="31"/>
        <v>0.013869908654149136</v>
      </c>
    </row>
    <row r="41" spans="2:14" ht="12.75">
      <c r="B41" s="3">
        <v>4</v>
      </c>
      <c r="C41">
        <f aca="true" t="shared" si="32" ref="C41:N41">($C$22*C67+$D$22*C79+$E$22*C91+$F$22*C103+$G$22*C115+$H$22*C127+$I$22*C139+$J$22*C151+$K$22*C163+$L$22*C175+$M$22*C187+$N$22*C199)/C$23</f>
        <v>0.06382922212788592</v>
      </c>
      <c r="D41">
        <f t="shared" si="32"/>
        <v>0.03491103145113574</v>
      </c>
      <c r="E41">
        <f t="shared" si="32"/>
        <v>0.025841033253255614</v>
      </c>
      <c r="F41">
        <f t="shared" si="32"/>
        <v>0.020574111283848215</v>
      </c>
      <c r="G41">
        <f t="shared" si="32"/>
        <v>0.018075593290744093</v>
      </c>
      <c r="H41">
        <f t="shared" si="32"/>
        <v>0.015376298955098422</v>
      </c>
      <c r="I41">
        <f t="shared" si="32"/>
        <v>0.01271479352874029</v>
      </c>
      <c r="J41">
        <f t="shared" si="32"/>
        <v>0.011427193913722737</v>
      </c>
      <c r="K41">
        <f t="shared" si="32"/>
        <v>0.010896381777378032</v>
      </c>
      <c r="L41">
        <f t="shared" si="32"/>
        <v>0.009894837082436124</v>
      </c>
      <c r="M41">
        <f t="shared" si="32"/>
        <v>0.008845391187706242</v>
      </c>
      <c r="N41">
        <f t="shared" si="32"/>
        <v>0.007700955870927701</v>
      </c>
    </row>
    <row r="42" spans="2:14" ht="12.75">
      <c r="B42" s="3">
        <v>5</v>
      </c>
      <c r="C42">
        <f aca="true" t="shared" si="33" ref="C42:N42">($C$22*C68+$D$22*C80+$E$22*C92+$F$22*C104+$G$22*C116+$H$22*C128+$I$22*C140+$J$22*C152+$K$22*C164+$L$22*C176+$M$22*C188+$N$22*C200)/C$23</f>
        <v>0.03594609840074868</v>
      </c>
      <c r="D42">
        <f t="shared" si="33"/>
        <v>0.019779292888880966</v>
      </c>
      <c r="E42">
        <f t="shared" si="33"/>
        <v>0.014693708615462226</v>
      </c>
      <c r="F42">
        <f t="shared" si="33"/>
        <v>0.011736658751804617</v>
      </c>
      <c r="G42">
        <f t="shared" si="33"/>
        <v>0.010329882272831476</v>
      </c>
      <c r="H42">
        <f t="shared" si="33"/>
        <v>0.00881237680753075</v>
      </c>
      <c r="I42">
        <f t="shared" si="33"/>
        <v>0.007315768755227783</v>
      </c>
      <c r="J42">
        <f t="shared" si="33"/>
        <v>0.006588131932940032</v>
      </c>
      <c r="K42">
        <f t="shared" si="33"/>
        <v>0.006285572660877044</v>
      </c>
      <c r="L42">
        <f t="shared" si="33"/>
        <v>0.005720533085972268</v>
      </c>
      <c r="M42">
        <f t="shared" si="33"/>
        <v>0.005128514970311998</v>
      </c>
      <c r="N42">
        <f t="shared" si="33"/>
        <v>0.004483003990373955</v>
      </c>
    </row>
    <row r="43" spans="2:14" ht="12.75">
      <c r="B43" s="3">
        <v>6</v>
      </c>
      <c r="C43">
        <f aca="true" t="shared" si="34" ref="C43:N43">($C$22*C69+$D$22*C81+$E$22*C93+$F$22*C105+$G$22*C117+$H$22*C129+$I$22*C141+$J$22*C153+$K$22*C165+$L$22*C177+$M$22*C189+$N$22*C201)/C$23</f>
        <v>0.021066143981547356</v>
      </c>
      <c r="D43">
        <f t="shared" si="34"/>
        <v>0.011665042816631088</v>
      </c>
      <c r="E43">
        <f t="shared" si="34"/>
        <v>0.008698418903003033</v>
      </c>
      <c r="F43">
        <f t="shared" si="34"/>
        <v>0.006971053812266577</v>
      </c>
      <c r="G43">
        <f t="shared" si="34"/>
        <v>0.006146794491158802</v>
      </c>
      <c r="H43">
        <f t="shared" si="34"/>
        <v>0.005259089374021681</v>
      </c>
      <c r="I43">
        <f t="shared" si="34"/>
        <v>0.004383393887305686</v>
      </c>
      <c r="J43">
        <f t="shared" si="34"/>
        <v>0.003955411120755022</v>
      </c>
      <c r="K43">
        <f t="shared" si="34"/>
        <v>0.003775854823621536</v>
      </c>
      <c r="L43">
        <f t="shared" si="34"/>
        <v>0.003444090615286122</v>
      </c>
      <c r="M43">
        <f t="shared" si="34"/>
        <v>0.0030965141529384595</v>
      </c>
      <c r="N43">
        <f t="shared" si="34"/>
        <v>0.0027175891803746448</v>
      </c>
    </row>
    <row r="44" spans="2:14" ht="12.75">
      <c r="B44" s="3">
        <v>7</v>
      </c>
      <c r="C44">
        <f aca="true" t="shared" si="35" ref="C44:N44">($C$22*C70+$D$22*C82+$E$22*C94+$F$22*C106+$G$22*C118+$H$22*C130+$I$22*C142+$J$22*C154+$K$22*C166+$L$22*C178+$M$22*C190+$N$22*C202)/C$23</f>
        <v>0.012779919847775172</v>
      </c>
      <c r="D44">
        <f t="shared" si="35"/>
        <v>0.007123456522342429</v>
      </c>
      <c r="E44">
        <f t="shared" si="35"/>
        <v>0.00533250879149101</v>
      </c>
      <c r="F44">
        <f t="shared" si="35"/>
        <v>0.004288164115662044</v>
      </c>
      <c r="G44">
        <f t="shared" si="35"/>
        <v>0.0037882358828901187</v>
      </c>
      <c r="H44">
        <f t="shared" si="35"/>
        <v>0.0032507395241852984</v>
      </c>
      <c r="I44">
        <f t="shared" si="35"/>
        <v>0.0027203777326867853</v>
      </c>
      <c r="J44">
        <f t="shared" si="35"/>
        <v>0.0024597499392830574</v>
      </c>
      <c r="K44">
        <f t="shared" si="35"/>
        <v>0.0023493925200036283</v>
      </c>
      <c r="L44">
        <f t="shared" si="35"/>
        <v>0.0021477280696254727</v>
      </c>
      <c r="M44">
        <f t="shared" si="35"/>
        <v>0.0019364700325033603</v>
      </c>
      <c r="N44">
        <f t="shared" si="35"/>
        <v>0.0017061947706538915</v>
      </c>
    </row>
    <row r="45" spans="2:14" ht="12.75">
      <c r="B45" s="3">
        <v>8</v>
      </c>
      <c r="C45">
        <f aca="true" t="shared" si="36" ref="C45:N45">($C$22*C71+$D$22*C83+$E$22*C95+$F$22*C107+$G$22*C119+$H$22*C131+$I$22*C143+$J$22*C155+$K$22*C167+$L$22*C179+$M$22*C191+$N$22*C203)/C$23</f>
        <v>0.007991421867097413</v>
      </c>
      <c r="D45">
        <f t="shared" si="36"/>
        <v>0.004484985763560913</v>
      </c>
      <c r="E45">
        <f t="shared" si="36"/>
        <v>0.0033708289951350162</v>
      </c>
      <c r="F45">
        <f t="shared" si="36"/>
        <v>0.002720127208842334</v>
      </c>
      <c r="G45">
        <f t="shared" si="36"/>
        <v>0.0024075914857182848</v>
      </c>
      <c r="H45">
        <f t="shared" si="36"/>
        <v>0.0020721671566904074</v>
      </c>
      <c r="I45">
        <f t="shared" si="36"/>
        <v>0.0017411052342248927</v>
      </c>
      <c r="J45">
        <f t="shared" si="36"/>
        <v>0.0015774845854436405</v>
      </c>
      <c r="K45">
        <f t="shared" si="36"/>
        <v>0.0015075421925337185</v>
      </c>
      <c r="L45">
        <f t="shared" si="36"/>
        <v>0.0013811791595548064</v>
      </c>
      <c r="M45">
        <f t="shared" si="36"/>
        <v>0.0012488165151338282</v>
      </c>
      <c r="N45">
        <f t="shared" si="36"/>
        <v>0.0011045625629763193</v>
      </c>
    </row>
    <row r="46" spans="2:14" ht="12.75">
      <c r="B46" s="3">
        <v>9</v>
      </c>
      <c r="C46">
        <f aca="true" t="shared" si="37" ref="C46:N46">($C$22*C72+$D$22*C84+$E$22*C96+$F$22*C108+$G$22*C120+$H$22*C132+$I$22*C144+$J$22*C156+$K$22*C168+$L$22*C180+$M$22*C192+$N$22*C204)/C$23</f>
        <v>0.00513269516563644</v>
      </c>
      <c r="D46">
        <f t="shared" si="37"/>
        <v>0.002901112923654863</v>
      </c>
      <c r="E46">
        <f t="shared" si="37"/>
        <v>0.0021893656898295736</v>
      </c>
      <c r="F46">
        <f t="shared" si="37"/>
        <v>0.0017730029090682676</v>
      </c>
      <c r="G46">
        <f t="shared" si="37"/>
        <v>0.0015723189748614646</v>
      </c>
      <c r="H46">
        <f t="shared" si="37"/>
        <v>0.001357338483049985</v>
      </c>
      <c r="I46">
        <f t="shared" si="37"/>
        <v>0.0011450935646200816</v>
      </c>
      <c r="J46">
        <f t="shared" si="37"/>
        <v>0.0010395702072640656</v>
      </c>
      <c r="K46">
        <f t="shared" si="37"/>
        <v>0.0009940214677117433</v>
      </c>
      <c r="L46">
        <f t="shared" si="37"/>
        <v>0.0009126872724331478</v>
      </c>
      <c r="M46">
        <f t="shared" si="37"/>
        <v>0.0008274992455593444</v>
      </c>
      <c r="N46">
        <f t="shared" si="37"/>
        <v>0.0007346739688180779</v>
      </c>
    </row>
    <row r="47" spans="2:14" ht="12.75">
      <c r="B47" s="3" t="s">
        <v>0</v>
      </c>
      <c r="C47">
        <f aca="true" t="shared" si="38" ref="C47:N47">($C$22*C73+$D$22*C85+$E$22*C97+$F$22*C109+$G$22*C121+$H$22*C133+$I$22*C145+$J$22*C157+$K$22*C169+$L$22*C181+$M$22*C193+$N$22*C205)/C$23</f>
        <v>0.01129469177201392</v>
      </c>
      <c r="D47">
        <f t="shared" si="38"/>
        <v>0.006581672251184444</v>
      </c>
      <c r="E47">
        <f t="shared" si="38"/>
        <v>0.005052523326277974</v>
      </c>
      <c r="F47">
        <f t="shared" si="38"/>
        <v>0.004151399290796251</v>
      </c>
      <c r="G47">
        <f t="shared" si="38"/>
        <v>0.0037102696123803816</v>
      </c>
      <c r="H47">
        <f t="shared" si="38"/>
        <v>0.003241574425321854</v>
      </c>
      <c r="I47">
        <f t="shared" si="38"/>
        <v>0.0027782602624482804</v>
      </c>
      <c r="J47">
        <f t="shared" si="38"/>
        <v>0.002541872539544558</v>
      </c>
      <c r="K47">
        <f t="shared" si="38"/>
        <v>0.002435605270262202</v>
      </c>
      <c r="L47">
        <f t="shared" si="38"/>
        <v>0.002254946929392372</v>
      </c>
      <c r="M47">
        <f t="shared" si="38"/>
        <v>0.002065803964797707</v>
      </c>
      <c r="N47">
        <f t="shared" si="38"/>
        <v>0.001859857317764076</v>
      </c>
    </row>
    <row r="48" ht="12.75">
      <c r="B48" s="3"/>
    </row>
    <row r="49" spans="1:14" ht="12.75">
      <c r="A49" t="s">
        <v>49</v>
      </c>
      <c r="B49" s="3"/>
      <c r="D49" s="11">
        <f aca="true" t="shared" si="39" ref="D49:N49">$B5*(D9-1)^$B6</f>
        <v>0.12150545044524855</v>
      </c>
      <c r="E49" s="11">
        <f t="shared" si="39"/>
        <v>0.09929382297587187</v>
      </c>
      <c r="F49" s="11">
        <f t="shared" si="39"/>
        <v>0.08823410931826421</v>
      </c>
      <c r="G49" s="11">
        <f t="shared" si="39"/>
        <v>0.0811425598196227</v>
      </c>
      <c r="H49" s="11">
        <f t="shared" si="39"/>
        <v>0.07603685274494165</v>
      </c>
      <c r="I49" s="11">
        <f t="shared" si="39"/>
        <v>0.07210460106091525</v>
      </c>
      <c r="J49" s="11">
        <f t="shared" si="39"/>
        <v>0.0689390112374644</v>
      </c>
      <c r="K49" s="11">
        <f t="shared" si="39"/>
        <v>0.06630941197299826</v>
      </c>
      <c r="L49" s="11">
        <f t="shared" si="39"/>
        <v>0.06407332361354033</v>
      </c>
      <c r="M49" s="11">
        <f t="shared" si="39"/>
        <v>0.062137046267737334</v>
      </c>
      <c r="N49" s="11">
        <f t="shared" si="39"/>
        <v>0.060435926713395836</v>
      </c>
    </row>
    <row r="51" spans="1:4" ht="12.75">
      <c r="A51" t="s">
        <v>45</v>
      </c>
      <c r="C51" s="3">
        <v>0</v>
      </c>
      <c r="D51" s="11">
        <f>B3/(B3+B4)</f>
        <v>0.47311089076062235</v>
      </c>
    </row>
    <row r="52" spans="1:4" ht="12.75">
      <c r="A52" t="s">
        <v>46</v>
      </c>
      <c r="C52" s="3">
        <v>1</v>
      </c>
      <c r="D52" s="11">
        <f aca="true" t="shared" si="40" ref="D52:D60">D51*(B$4+C52-1)/(B$3+B$4+C52)</f>
        <v>0.2278213055297056</v>
      </c>
    </row>
    <row r="53" spans="1:4" ht="12.75">
      <c r="A53" t="s">
        <v>50</v>
      </c>
      <c r="C53" s="3">
        <v>2</v>
      </c>
      <c r="D53" s="11">
        <f t="shared" si="40"/>
        <v>0.11906560279806017</v>
      </c>
    </row>
    <row r="54" spans="1:4" ht="12.75">
      <c r="A54" t="s">
        <v>51</v>
      </c>
      <c r="C54" s="3">
        <v>3</v>
      </c>
      <c r="D54" s="11">
        <f t="shared" si="40"/>
        <v>0.0664006378134107</v>
      </c>
    </row>
    <row r="55" spans="3:4" ht="12.75">
      <c r="C55" s="3">
        <v>4</v>
      </c>
      <c r="D55" s="11">
        <f t="shared" si="40"/>
        <v>0.039039533848238314</v>
      </c>
    </row>
    <row r="56" spans="3:4" ht="12.75">
      <c r="C56" s="3">
        <v>5</v>
      </c>
      <c r="D56" s="11">
        <f t="shared" si="40"/>
        <v>0.02398286250131909</v>
      </c>
    </row>
    <row r="57" spans="3:4" ht="12.75">
      <c r="C57" s="3">
        <v>6</v>
      </c>
      <c r="D57" s="11">
        <f t="shared" si="40"/>
        <v>0.015289807673627682</v>
      </c>
    </row>
    <row r="58" spans="3:4" ht="12.75">
      <c r="C58" s="3">
        <v>7</v>
      </c>
      <c r="D58" s="11">
        <f t="shared" si="40"/>
        <v>0.01006228508245844</v>
      </c>
    </row>
    <row r="59" spans="3:4" ht="12.75">
      <c r="C59" s="3">
        <v>8</v>
      </c>
      <c r="D59" s="11">
        <f t="shared" si="40"/>
        <v>0.006806809806532183</v>
      </c>
    </row>
    <row r="60" spans="3:4" ht="12.75">
      <c r="C60" s="3">
        <v>9</v>
      </c>
      <c r="D60" s="11">
        <f t="shared" si="40"/>
        <v>0.004716840189724716</v>
      </c>
    </row>
    <row r="61" spans="3:4" ht="12.75">
      <c r="C61" s="3" t="s">
        <v>0</v>
      </c>
      <c r="D61" s="11">
        <f>1-SUM(D51:D60)</f>
        <v>0.013703423996300979</v>
      </c>
    </row>
    <row r="63" spans="1:14" ht="12.75">
      <c r="A63" t="s">
        <v>32</v>
      </c>
      <c r="B63" s="3">
        <v>0</v>
      </c>
      <c r="C63" s="11"/>
      <c r="D63" s="11">
        <f aca="true" t="shared" si="41" ref="D63:N63">1-D49+D49*$D51</f>
        <v>0.9359801014471737</v>
      </c>
      <c r="E63" s="11">
        <f t="shared" si="41"/>
        <v>0.9476831660592704</v>
      </c>
      <c r="F63" s="11">
        <f t="shared" si="41"/>
        <v>0.9535104087367698</v>
      </c>
      <c r="G63" s="11">
        <f t="shared" si="41"/>
        <v>0.957246868935236</v>
      </c>
      <c r="H63" s="11">
        <f t="shared" si="41"/>
        <v>0.959937010387852</v>
      </c>
      <c r="I63" s="11">
        <f t="shared" si="41"/>
        <v>0.9620088709749537</v>
      </c>
      <c r="J63" s="11">
        <f t="shared" si="41"/>
        <v>0.9636767857772489</v>
      </c>
      <c r="K63" s="11">
        <f t="shared" si="41"/>
        <v>0.96506229299136</v>
      </c>
      <c r="L63" s="11">
        <f t="shared" si="41"/>
        <v>0.9662404635952553</v>
      </c>
      <c r="M63" s="11">
        <f t="shared" si="41"/>
        <v>0.9672606670412259</v>
      </c>
      <c r="N63" s="11">
        <f t="shared" si="41"/>
        <v>0.9681569684079225</v>
      </c>
    </row>
    <row r="64" spans="1:14" ht="12.75">
      <c r="A64" t="s">
        <v>33</v>
      </c>
      <c r="B64" s="3">
        <v>1</v>
      </c>
      <c r="C64" s="11">
        <f>B1/(B1+B2)</f>
        <v>0.4898951780585945</v>
      </c>
      <c r="D64" s="11">
        <f aca="true" t="shared" si="42" ref="D64:N64">D$49*$D52</f>
        <v>0.02768153034941147</v>
      </c>
      <c r="E64" s="11">
        <f t="shared" si="42"/>
        <v>0.022621248381398607</v>
      </c>
      <c r="F64" s="11">
        <f t="shared" si="42"/>
        <v>0.020101609977137714</v>
      </c>
      <c r="G64" s="11">
        <f t="shared" si="42"/>
        <v>0.018486003912128676</v>
      </c>
      <c r="H64" s="11">
        <f t="shared" si="42"/>
        <v>0.017322815060722585</v>
      </c>
      <c r="I64" s="11">
        <f t="shared" si="42"/>
        <v>0.016426964348396307</v>
      </c>
      <c r="J64" s="11">
        <f t="shared" si="42"/>
        <v>0.015705775542046184</v>
      </c>
      <c r="K64" s="11">
        <f t="shared" si="42"/>
        <v>0.015106696804595554</v>
      </c>
      <c r="L64" s="11">
        <f t="shared" si="42"/>
        <v>0.014597268235264072</v>
      </c>
      <c r="M64" s="11">
        <f t="shared" si="42"/>
        <v>0.014156143002475639</v>
      </c>
      <c r="N64" s="11">
        <f t="shared" si="42"/>
        <v>0.013768591724743448</v>
      </c>
    </row>
    <row r="65" spans="2:14" ht="12.75">
      <c r="B65" s="3">
        <v>2</v>
      </c>
      <c r="C65" s="11">
        <f aca="true" t="shared" si="43" ref="C65:C72">C64*(B$2+B65-2)/(B$1+B$2+B65-1)</f>
        <v>0.2333333201212871</v>
      </c>
      <c r="D65" s="11">
        <f aca="true" t="shared" si="44" ref="D65:N65">D$49*$D53</f>
        <v>0.014467119700513346</v>
      </c>
      <c r="E65" s="11">
        <f t="shared" si="44"/>
        <v>0.011822478886746061</v>
      </c>
      <c r="F65" s="11">
        <f t="shared" si="44"/>
        <v>0.010505647413329065</v>
      </c>
      <c r="G65" s="11">
        <f t="shared" si="44"/>
        <v>0.009661287797501033</v>
      </c>
      <c r="H65" s="11">
        <f t="shared" si="44"/>
        <v>0.009053373706943814</v>
      </c>
      <c r="I65" s="11">
        <f t="shared" si="44"/>
        <v>0.008585177789831522</v>
      </c>
      <c r="J65" s="11">
        <f t="shared" si="44"/>
        <v>0.008208264929290943</v>
      </c>
      <c r="K65" s="11">
        <f t="shared" si="44"/>
        <v>0.007895170107749946</v>
      </c>
      <c r="L65" s="11">
        <f t="shared" si="44"/>
        <v>0.007628928899321362</v>
      </c>
      <c r="M65" s="11">
        <f t="shared" si="44"/>
        <v>0.0073983848699591005</v>
      </c>
      <c r="N65" s="11">
        <f t="shared" si="44"/>
        <v>0.007195840044789862</v>
      </c>
    </row>
    <row r="66" spans="2:14" ht="12.75">
      <c r="B66" s="3">
        <v>3</v>
      </c>
      <c r="C66" s="11">
        <f t="shared" si="43"/>
        <v>0.11873130865741356</v>
      </c>
      <c r="D66" s="11">
        <f aca="true" t="shared" si="45" ref="D66:N66">D$49*$D54</f>
        <v>0.00806803940737027</v>
      </c>
      <c r="E66" s="11">
        <f t="shared" si="45"/>
        <v>0.0065931731765297855</v>
      </c>
      <c r="F66" s="11">
        <f t="shared" si="45"/>
        <v>0.005858801135630948</v>
      </c>
      <c r="G66" s="11">
        <f t="shared" si="45"/>
        <v>0.005387917725835779</v>
      </c>
      <c r="H66" s="11">
        <f t="shared" si="45"/>
        <v>0.005048895519588514</v>
      </c>
      <c r="I66" s="11">
        <f t="shared" si="45"/>
        <v>0.0047877914997263024</v>
      </c>
      <c r="J66" s="11">
        <f t="shared" si="45"/>
        <v>0.004577594316393524</v>
      </c>
      <c r="K66" s="11">
        <f t="shared" si="45"/>
        <v>0.004402987248039296</v>
      </c>
      <c r="L66" s="11">
        <f t="shared" si="45"/>
        <v>0.004254509554764147</v>
      </c>
      <c r="M66" s="11">
        <f t="shared" si="45"/>
        <v>0.00412593950401917</v>
      </c>
      <c r="N66" s="11">
        <f t="shared" si="45"/>
        <v>0.004012984080614029</v>
      </c>
    </row>
    <row r="67" spans="2:14" ht="12.75">
      <c r="B67" s="3">
        <v>4</v>
      </c>
      <c r="C67" s="11">
        <f t="shared" si="43"/>
        <v>0.06382922212788592</v>
      </c>
      <c r="D67" s="11">
        <f aca="true" t="shared" si="46" ref="D67:N67">D$49*$D55</f>
        <v>0.004743516145402723</v>
      </c>
      <c r="E67" s="11">
        <f t="shared" si="46"/>
        <v>0.0038763845629875334</v>
      </c>
      <c r="F67" s="11">
        <f t="shared" si="46"/>
        <v>0.0034446184972995353</v>
      </c>
      <c r="G67" s="11">
        <f t="shared" si="46"/>
        <v>0.003167767710610863</v>
      </c>
      <c r="H67" s="11">
        <f t="shared" si="46"/>
        <v>0.002968443286449662</v>
      </c>
      <c r="I67" s="11">
        <f t="shared" si="46"/>
        <v>0.002814930013731321</v>
      </c>
      <c r="J67" s="11">
        <f t="shared" si="46"/>
        <v>0.002691346862669073</v>
      </c>
      <c r="K67" s="11">
        <f t="shared" si="46"/>
        <v>0.0025886885331766448</v>
      </c>
      <c r="L67" s="11">
        <f t="shared" si="46"/>
        <v>0.002501392685979935</v>
      </c>
      <c r="M67" s="11">
        <f t="shared" si="46"/>
        <v>0.002425801320998882</v>
      </c>
      <c r="N67" s="11">
        <f t="shared" si="46"/>
        <v>0.002359390406577267</v>
      </c>
    </row>
    <row r="68" spans="2:14" ht="12.75">
      <c r="B68" s="3">
        <v>5</v>
      </c>
      <c r="C68" s="11">
        <f t="shared" si="43"/>
        <v>0.03594609840074868</v>
      </c>
      <c r="D68" s="11">
        <f aca="true" t="shared" si="47" ref="D68:N68">D$49*$D56</f>
        <v>0.0029140485111892366</v>
      </c>
      <c r="E68" s="11">
        <f t="shared" si="47"/>
        <v>0.0023813501036606534</v>
      </c>
      <c r="F68" s="11">
        <f t="shared" si="47"/>
        <v>0.002116106511706288</v>
      </c>
      <c r="G68" s="11">
        <f t="shared" si="47"/>
        <v>0.0019460308551590706</v>
      </c>
      <c r="H68" s="11">
        <f t="shared" si="47"/>
        <v>0.0018235813844149828</v>
      </c>
      <c r="I68" s="11">
        <f t="shared" si="47"/>
        <v>0.001729274732956397</v>
      </c>
      <c r="J68" s="11">
        <f t="shared" si="47"/>
        <v>0.0016533548274850006</v>
      </c>
      <c r="K68" s="11">
        <f t="shared" si="47"/>
        <v>0.0015902895098917392</v>
      </c>
      <c r="L68" s="11">
        <f t="shared" si="47"/>
        <v>0.0015366617102260595</v>
      </c>
      <c r="M68" s="11">
        <f t="shared" si="47"/>
        <v>0.001490224236877247</v>
      </c>
      <c r="N68" s="11">
        <f t="shared" si="47"/>
        <v>0.0014494265205071697</v>
      </c>
    </row>
    <row r="69" spans="2:14" ht="12.75">
      <c r="B69" s="3">
        <v>6</v>
      </c>
      <c r="C69" s="11">
        <f t="shared" si="43"/>
        <v>0.021066143981547356</v>
      </c>
      <c r="D69" s="11">
        <f aca="true" t="shared" si="48" ref="D69:N69">D$49*$D57</f>
        <v>0.0018577949686053492</v>
      </c>
      <c r="E69" s="11">
        <f t="shared" si="48"/>
        <v>0.0015181834564803145</v>
      </c>
      <c r="F69" s="11">
        <f t="shared" si="48"/>
        <v>0.0013490825617300999</v>
      </c>
      <c r="G69" s="11">
        <f t="shared" si="48"/>
        <v>0.0012406541337878605</v>
      </c>
      <c r="H69" s="11">
        <f t="shared" si="48"/>
        <v>0.001162588854578107</v>
      </c>
      <c r="I69" s="11">
        <f t="shared" si="48"/>
        <v>0.0011024654826050446</v>
      </c>
      <c r="J69" s="11">
        <f t="shared" si="48"/>
        <v>0.0010540642230308882</v>
      </c>
      <c r="K69" s="11">
        <f t="shared" si="48"/>
        <v>0.0010138581560184881</v>
      </c>
      <c r="L69" s="11">
        <f t="shared" si="48"/>
        <v>0.0009796687950611386</v>
      </c>
      <c r="M69" s="11">
        <f t="shared" si="48"/>
        <v>0.0009500634868410086</v>
      </c>
      <c r="N69" s="11">
        <f t="shared" si="48"/>
        <v>0.0009240536960252799</v>
      </c>
    </row>
    <row r="70" spans="2:14" ht="12.75">
      <c r="B70" s="3">
        <v>7</v>
      </c>
      <c r="C70" s="11">
        <f t="shared" si="43"/>
        <v>0.012779919847775172</v>
      </c>
      <c r="D70" s="11">
        <f aca="true" t="shared" si="49" ref="D70:N70">D$49*$D58</f>
        <v>0.0012226224814526176</v>
      </c>
      <c r="E70" s="11">
        <f t="shared" si="49"/>
        <v>0.0009991227537103848</v>
      </c>
      <c r="F70" s="11">
        <f t="shared" si="49"/>
        <v>0.0008878367619571772</v>
      </c>
      <c r="G70" s="11">
        <f t="shared" si="49"/>
        <v>0.0008164795692254811</v>
      </c>
      <c r="H70" s="11">
        <f t="shared" si="49"/>
        <v>0.0007651044890925155</v>
      </c>
      <c r="I70" s="11">
        <f t="shared" si="49"/>
        <v>0.0007255370516318645</v>
      </c>
      <c r="J70" s="11">
        <f t="shared" si="49"/>
        <v>0.0006936839843741728</v>
      </c>
      <c r="K70" s="11">
        <f t="shared" si="49"/>
        <v>0.0006672242069224915</v>
      </c>
      <c r="L70" s="11">
        <f t="shared" si="49"/>
        <v>0.000644724048380059</v>
      </c>
      <c r="M70" s="11">
        <f t="shared" si="49"/>
        <v>0.0006252406737278833</v>
      </c>
      <c r="N70" s="11">
        <f t="shared" si="49"/>
        <v>0.0006081235238127545</v>
      </c>
    </row>
    <row r="71" spans="2:14" ht="12.75">
      <c r="B71" s="3">
        <v>8</v>
      </c>
      <c r="C71" s="11">
        <f t="shared" si="43"/>
        <v>0.007991421867097413</v>
      </c>
      <c r="D71" s="11">
        <f aca="true" t="shared" si="50" ref="D71:N71">D$49*$D59</f>
        <v>0.000827064491637828</v>
      </c>
      <c r="E71" s="11">
        <f t="shared" si="50"/>
        <v>0.0006758741679602353</v>
      </c>
      <c r="F71" s="11">
        <f t="shared" si="50"/>
        <v>0.0006005928005781935</v>
      </c>
      <c r="G71" s="11">
        <f t="shared" si="50"/>
        <v>0.0005523219719073321</v>
      </c>
      <c r="H71" s="11">
        <f t="shared" si="50"/>
        <v>0.0005175683949221123</v>
      </c>
      <c r="I71" s="11">
        <f t="shared" si="50"/>
        <v>0.0004908023055975288</v>
      </c>
      <c r="J71" s="11">
        <f t="shared" si="50"/>
        <v>0.00046925473774380507</v>
      </c>
      <c r="K71" s="11">
        <f t="shared" si="50"/>
        <v>0.0004513555556831871</v>
      </c>
      <c r="L71" s="11">
        <f t="shared" si="50"/>
        <v>0.0004361349275097564</v>
      </c>
      <c r="M71" s="11">
        <f t="shared" si="50"/>
        <v>0.00042295505588417845</v>
      </c>
      <c r="N71" s="11">
        <f t="shared" si="50"/>
        <v>0.0004113758586196031</v>
      </c>
    </row>
    <row r="72" spans="2:14" ht="12.75">
      <c r="B72" s="3">
        <v>9</v>
      </c>
      <c r="C72" s="11">
        <f t="shared" si="43"/>
        <v>0.00513269516563644</v>
      </c>
      <c r="D72" s="11">
        <f aca="true" t="shared" si="51" ref="D72:N72">D$49*$D60</f>
        <v>0.0005731217919307532</v>
      </c>
      <c r="E72" s="11">
        <f t="shared" si="51"/>
        <v>0.00046835309480400386</v>
      </c>
      <c r="F72" s="11">
        <f t="shared" si="51"/>
        <v>0.0004161861929369527</v>
      </c>
      <c r="G72" s="11">
        <f t="shared" si="51"/>
        <v>0.0003827364872543383</v>
      </c>
      <c r="H72" s="11">
        <f t="shared" si="51"/>
        <v>0.00035865368292752086</v>
      </c>
      <c r="I72" s="11">
        <f t="shared" si="51"/>
        <v>0.00034010588014819244</v>
      </c>
      <c r="J72" s="11">
        <f t="shared" si="51"/>
        <v>0.0003251742988447559</v>
      </c>
      <c r="K72" s="11">
        <f t="shared" si="51"/>
        <v>0.0003127708993512515</v>
      </c>
      <c r="L72" s="11">
        <f t="shared" si="51"/>
        <v>0.0003022236279095847</v>
      </c>
      <c r="M72" s="11">
        <f t="shared" si="51"/>
        <v>0.0002930905171064476</v>
      </c>
      <c r="N72" s="11">
        <f t="shared" si="51"/>
        <v>0.00028506660802500307</v>
      </c>
    </row>
    <row r="73" spans="2:14" ht="12.75">
      <c r="B73" s="3" t="s">
        <v>0</v>
      </c>
      <c r="C73" s="11">
        <f>1-SUM(C64:C72)</f>
        <v>0.01129469177201392</v>
      </c>
      <c r="D73" s="11">
        <f aca="true" t="shared" si="52" ref="D73:N73">D$49*$D61</f>
        <v>0.0016650407053127785</v>
      </c>
      <c r="E73" s="11">
        <f t="shared" si="52"/>
        <v>0.001360665356452024</v>
      </c>
      <c r="F73" s="11">
        <f t="shared" si="52"/>
        <v>0.0012091094109241455</v>
      </c>
      <c r="G73" s="11">
        <f t="shared" si="52"/>
        <v>0.0011119309013535054</v>
      </c>
      <c r="H73" s="11">
        <f t="shared" si="52"/>
        <v>0.0010419652325082374</v>
      </c>
      <c r="I73" s="11">
        <f t="shared" si="52"/>
        <v>0.000988079920421855</v>
      </c>
      <c r="J73" s="11">
        <f t="shared" si="52"/>
        <v>0.0009447005008727325</v>
      </c>
      <c r="K73" s="11">
        <f t="shared" si="52"/>
        <v>0.0009086659872113919</v>
      </c>
      <c r="L73" s="11">
        <f t="shared" si="52"/>
        <v>0.0008780239203285467</v>
      </c>
      <c r="M73" s="11">
        <f t="shared" si="52"/>
        <v>0.000851490290884576</v>
      </c>
      <c r="N73" s="11">
        <f t="shared" si="52"/>
        <v>0.0008281791283630359</v>
      </c>
    </row>
    <row r="74" spans="3:14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2.75">
      <c r="A75" t="s">
        <v>34</v>
      </c>
      <c r="B75" s="3">
        <v>0</v>
      </c>
      <c r="C75" s="11"/>
      <c r="D75" s="11"/>
      <c r="E75" s="11">
        <f aca="true" t="shared" si="53" ref="E75:N75">D63</f>
        <v>0.9359801014471737</v>
      </c>
      <c r="F75" s="11">
        <f t="shared" si="53"/>
        <v>0.9476831660592704</v>
      </c>
      <c r="G75" s="11">
        <f t="shared" si="53"/>
        <v>0.9535104087367698</v>
      </c>
      <c r="H75" s="11">
        <f t="shared" si="53"/>
        <v>0.957246868935236</v>
      </c>
      <c r="I75" s="11">
        <f t="shared" si="53"/>
        <v>0.959937010387852</v>
      </c>
      <c r="J75" s="11">
        <f t="shared" si="53"/>
        <v>0.9620088709749537</v>
      </c>
      <c r="K75" s="11">
        <f t="shared" si="53"/>
        <v>0.9636767857772489</v>
      </c>
      <c r="L75" s="11">
        <f t="shared" si="53"/>
        <v>0.96506229299136</v>
      </c>
      <c r="M75" s="11">
        <f t="shared" si="53"/>
        <v>0.9662404635952553</v>
      </c>
      <c r="N75" s="11">
        <f t="shared" si="53"/>
        <v>0.9672606670412259</v>
      </c>
    </row>
    <row r="76" spans="1:14" ht="12.75">
      <c r="A76" t="s">
        <v>33</v>
      </c>
      <c r="B76" s="3">
        <v>1</v>
      </c>
      <c r="C76" s="11"/>
      <c r="D76" s="11">
        <f aca="true" t="shared" si="54" ref="D76:D85">C64</f>
        <v>0.4898951780585945</v>
      </c>
      <c r="E76" s="11">
        <f aca="true" t="shared" si="55" ref="E76:N76">D64</f>
        <v>0.02768153034941147</v>
      </c>
      <c r="F76" s="11">
        <f t="shared" si="55"/>
        <v>0.022621248381398607</v>
      </c>
      <c r="G76" s="11">
        <f t="shared" si="55"/>
        <v>0.020101609977137714</v>
      </c>
      <c r="H76" s="11">
        <f t="shared" si="55"/>
        <v>0.018486003912128676</v>
      </c>
      <c r="I76" s="11">
        <f t="shared" si="55"/>
        <v>0.017322815060722585</v>
      </c>
      <c r="J76" s="11">
        <f t="shared" si="55"/>
        <v>0.016426964348396307</v>
      </c>
      <c r="K76" s="11">
        <f t="shared" si="55"/>
        <v>0.015705775542046184</v>
      </c>
      <c r="L76" s="11">
        <f t="shared" si="55"/>
        <v>0.015106696804595554</v>
      </c>
      <c r="M76" s="11">
        <f t="shared" si="55"/>
        <v>0.014597268235264072</v>
      </c>
      <c r="N76" s="11">
        <f t="shared" si="55"/>
        <v>0.014156143002475639</v>
      </c>
    </row>
    <row r="77" spans="2:14" ht="12.75">
      <c r="B77" s="3">
        <v>2</v>
      </c>
      <c r="C77" s="11"/>
      <c r="D77" s="11">
        <f t="shared" si="54"/>
        <v>0.2333333201212871</v>
      </c>
      <c r="E77" s="11">
        <f aca="true" t="shared" si="56" ref="E77:N77">D65</f>
        <v>0.014467119700513346</v>
      </c>
      <c r="F77" s="11">
        <f t="shared" si="56"/>
        <v>0.011822478886746061</v>
      </c>
      <c r="G77" s="11">
        <f t="shared" si="56"/>
        <v>0.010505647413329065</v>
      </c>
      <c r="H77" s="11">
        <f t="shared" si="56"/>
        <v>0.009661287797501033</v>
      </c>
      <c r="I77" s="11">
        <f t="shared" si="56"/>
        <v>0.009053373706943814</v>
      </c>
      <c r="J77" s="11">
        <f t="shared" si="56"/>
        <v>0.008585177789831522</v>
      </c>
      <c r="K77" s="11">
        <f t="shared" si="56"/>
        <v>0.008208264929290943</v>
      </c>
      <c r="L77" s="11">
        <f t="shared" si="56"/>
        <v>0.007895170107749946</v>
      </c>
      <c r="M77" s="11">
        <f t="shared" si="56"/>
        <v>0.007628928899321362</v>
      </c>
      <c r="N77" s="11">
        <f t="shared" si="56"/>
        <v>0.0073983848699591005</v>
      </c>
    </row>
    <row r="78" spans="2:14" ht="12.75">
      <c r="B78" s="3">
        <v>3</v>
      </c>
      <c r="C78" s="11"/>
      <c r="D78" s="11">
        <f t="shared" si="54"/>
        <v>0.11873130865741356</v>
      </c>
      <c r="E78" s="11">
        <f aca="true" t="shared" si="57" ref="E78:N78">D66</f>
        <v>0.00806803940737027</v>
      </c>
      <c r="F78" s="11">
        <f t="shared" si="57"/>
        <v>0.0065931731765297855</v>
      </c>
      <c r="G78" s="11">
        <f t="shared" si="57"/>
        <v>0.005858801135630948</v>
      </c>
      <c r="H78" s="11">
        <f t="shared" si="57"/>
        <v>0.005387917725835779</v>
      </c>
      <c r="I78" s="11">
        <f t="shared" si="57"/>
        <v>0.005048895519588514</v>
      </c>
      <c r="J78" s="11">
        <f t="shared" si="57"/>
        <v>0.0047877914997263024</v>
      </c>
      <c r="K78" s="11">
        <f t="shared" si="57"/>
        <v>0.004577594316393524</v>
      </c>
      <c r="L78" s="11">
        <f t="shared" si="57"/>
        <v>0.004402987248039296</v>
      </c>
      <c r="M78" s="11">
        <f t="shared" si="57"/>
        <v>0.004254509554764147</v>
      </c>
      <c r="N78" s="11">
        <f t="shared" si="57"/>
        <v>0.00412593950401917</v>
      </c>
    </row>
    <row r="79" spans="2:14" ht="12.75">
      <c r="B79" s="3">
        <v>4</v>
      </c>
      <c r="C79" s="11"/>
      <c r="D79" s="11">
        <f t="shared" si="54"/>
        <v>0.06382922212788592</v>
      </c>
      <c r="E79" s="11">
        <f aca="true" t="shared" si="58" ref="E79:N79">D67</f>
        <v>0.004743516145402723</v>
      </c>
      <c r="F79" s="11">
        <f t="shared" si="58"/>
        <v>0.0038763845629875334</v>
      </c>
      <c r="G79" s="11">
        <f t="shared" si="58"/>
        <v>0.0034446184972995353</v>
      </c>
      <c r="H79" s="11">
        <f t="shared" si="58"/>
        <v>0.003167767710610863</v>
      </c>
      <c r="I79" s="11">
        <f t="shared" si="58"/>
        <v>0.002968443286449662</v>
      </c>
      <c r="J79" s="11">
        <f t="shared" si="58"/>
        <v>0.002814930013731321</v>
      </c>
      <c r="K79" s="11">
        <f t="shared" si="58"/>
        <v>0.002691346862669073</v>
      </c>
      <c r="L79" s="11">
        <f t="shared" si="58"/>
        <v>0.0025886885331766448</v>
      </c>
      <c r="M79" s="11">
        <f t="shared" si="58"/>
        <v>0.002501392685979935</v>
      </c>
      <c r="N79" s="11">
        <f t="shared" si="58"/>
        <v>0.002425801320998882</v>
      </c>
    </row>
    <row r="80" spans="2:14" ht="12.75">
      <c r="B80" s="3">
        <v>5</v>
      </c>
      <c r="C80" s="11"/>
      <c r="D80" s="11">
        <f t="shared" si="54"/>
        <v>0.03594609840074868</v>
      </c>
      <c r="E80" s="11">
        <f aca="true" t="shared" si="59" ref="E80:N80">D68</f>
        <v>0.0029140485111892366</v>
      </c>
      <c r="F80" s="11">
        <f t="shared" si="59"/>
        <v>0.0023813501036606534</v>
      </c>
      <c r="G80" s="11">
        <f t="shared" si="59"/>
        <v>0.002116106511706288</v>
      </c>
      <c r="H80" s="11">
        <f t="shared" si="59"/>
        <v>0.0019460308551590706</v>
      </c>
      <c r="I80" s="11">
        <f t="shared" si="59"/>
        <v>0.0018235813844149828</v>
      </c>
      <c r="J80" s="11">
        <f t="shared" si="59"/>
        <v>0.001729274732956397</v>
      </c>
      <c r="K80" s="11">
        <f t="shared" si="59"/>
        <v>0.0016533548274850006</v>
      </c>
      <c r="L80" s="11">
        <f t="shared" si="59"/>
        <v>0.0015902895098917392</v>
      </c>
      <c r="M80" s="11">
        <f t="shared" si="59"/>
        <v>0.0015366617102260595</v>
      </c>
      <c r="N80" s="11">
        <f t="shared" si="59"/>
        <v>0.001490224236877247</v>
      </c>
    </row>
    <row r="81" spans="2:14" ht="12.75">
      <c r="B81" s="3">
        <v>6</v>
      </c>
      <c r="C81" s="11"/>
      <c r="D81" s="11">
        <f t="shared" si="54"/>
        <v>0.021066143981547356</v>
      </c>
      <c r="E81" s="11">
        <f aca="true" t="shared" si="60" ref="E81:N81">D69</f>
        <v>0.0018577949686053492</v>
      </c>
      <c r="F81" s="11">
        <f t="shared" si="60"/>
        <v>0.0015181834564803145</v>
      </c>
      <c r="G81" s="11">
        <f t="shared" si="60"/>
        <v>0.0013490825617300999</v>
      </c>
      <c r="H81" s="11">
        <f t="shared" si="60"/>
        <v>0.0012406541337878605</v>
      </c>
      <c r="I81" s="11">
        <f t="shared" si="60"/>
        <v>0.001162588854578107</v>
      </c>
      <c r="J81" s="11">
        <f t="shared" si="60"/>
        <v>0.0011024654826050446</v>
      </c>
      <c r="K81" s="11">
        <f t="shared" si="60"/>
        <v>0.0010540642230308882</v>
      </c>
      <c r="L81" s="11">
        <f t="shared" si="60"/>
        <v>0.0010138581560184881</v>
      </c>
      <c r="M81" s="11">
        <f t="shared" si="60"/>
        <v>0.0009796687950611386</v>
      </c>
      <c r="N81" s="11">
        <f t="shared" si="60"/>
        <v>0.0009500634868410086</v>
      </c>
    </row>
    <row r="82" spans="2:14" ht="12.75">
      <c r="B82" s="3">
        <v>7</v>
      </c>
      <c r="C82" s="11"/>
      <c r="D82" s="11">
        <f t="shared" si="54"/>
        <v>0.012779919847775172</v>
      </c>
      <c r="E82" s="11">
        <f aca="true" t="shared" si="61" ref="E82:N82">D70</f>
        <v>0.0012226224814526176</v>
      </c>
      <c r="F82" s="11">
        <f t="shared" si="61"/>
        <v>0.0009991227537103848</v>
      </c>
      <c r="G82" s="11">
        <f t="shared" si="61"/>
        <v>0.0008878367619571772</v>
      </c>
      <c r="H82" s="11">
        <f t="shared" si="61"/>
        <v>0.0008164795692254811</v>
      </c>
      <c r="I82" s="11">
        <f t="shared" si="61"/>
        <v>0.0007651044890925155</v>
      </c>
      <c r="J82" s="11">
        <f t="shared" si="61"/>
        <v>0.0007255370516318645</v>
      </c>
      <c r="K82" s="11">
        <f t="shared" si="61"/>
        <v>0.0006936839843741728</v>
      </c>
      <c r="L82" s="11">
        <f t="shared" si="61"/>
        <v>0.0006672242069224915</v>
      </c>
      <c r="M82" s="11">
        <f t="shared" si="61"/>
        <v>0.000644724048380059</v>
      </c>
      <c r="N82" s="11">
        <f t="shared" si="61"/>
        <v>0.0006252406737278833</v>
      </c>
    </row>
    <row r="83" spans="2:14" ht="12.75">
      <c r="B83" s="3">
        <v>8</v>
      </c>
      <c r="C83" s="11"/>
      <c r="D83" s="11">
        <f t="shared" si="54"/>
        <v>0.007991421867097413</v>
      </c>
      <c r="E83" s="11">
        <f aca="true" t="shared" si="62" ref="E83:N83">D71</f>
        <v>0.000827064491637828</v>
      </c>
      <c r="F83" s="11">
        <f t="shared" si="62"/>
        <v>0.0006758741679602353</v>
      </c>
      <c r="G83" s="11">
        <f t="shared" si="62"/>
        <v>0.0006005928005781935</v>
      </c>
      <c r="H83" s="11">
        <f t="shared" si="62"/>
        <v>0.0005523219719073321</v>
      </c>
      <c r="I83" s="11">
        <f t="shared" si="62"/>
        <v>0.0005175683949221123</v>
      </c>
      <c r="J83" s="11">
        <f t="shared" si="62"/>
        <v>0.0004908023055975288</v>
      </c>
      <c r="K83" s="11">
        <f t="shared" si="62"/>
        <v>0.00046925473774380507</v>
      </c>
      <c r="L83" s="11">
        <f t="shared" si="62"/>
        <v>0.0004513555556831871</v>
      </c>
      <c r="M83" s="11">
        <f t="shared" si="62"/>
        <v>0.0004361349275097564</v>
      </c>
      <c r="N83" s="11">
        <f t="shared" si="62"/>
        <v>0.00042295505588417845</v>
      </c>
    </row>
    <row r="84" spans="2:14" ht="12.75">
      <c r="B84" s="3">
        <v>9</v>
      </c>
      <c r="C84" s="11"/>
      <c r="D84" s="11">
        <f t="shared" si="54"/>
        <v>0.00513269516563644</v>
      </c>
      <c r="E84" s="11">
        <f aca="true" t="shared" si="63" ref="E84:N84">D72</f>
        <v>0.0005731217919307532</v>
      </c>
      <c r="F84" s="11">
        <f t="shared" si="63"/>
        <v>0.00046835309480400386</v>
      </c>
      <c r="G84" s="11">
        <f t="shared" si="63"/>
        <v>0.0004161861929369527</v>
      </c>
      <c r="H84" s="11">
        <f t="shared" si="63"/>
        <v>0.0003827364872543383</v>
      </c>
      <c r="I84" s="11">
        <f t="shared" si="63"/>
        <v>0.00035865368292752086</v>
      </c>
      <c r="J84" s="11">
        <f t="shared" si="63"/>
        <v>0.00034010588014819244</v>
      </c>
      <c r="K84" s="11">
        <f t="shared" si="63"/>
        <v>0.0003251742988447559</v>
      </c>
      <c r="L84" s="11">
        <f t="shared" si="63"/>
        <v>0.0003127708993512515</v>
      </c>
      <c r="M84" s="11">
        <f t="shared" si="63"/>
        <v>0.0003022236279095847</v>
      </c>
      <c r="N84" s="11">
        <f t="shared" si="63"/>
        <v>0.0002930905171064476</v>
      </c>
    </row>
    <row r="85" spans="2:14" ht="12.75">
      <c r="B85" s="3" t="s">
        <v>0</v>
      </c>
      <c r="C85" s="11"/>
      <c r="D85" s="11">
        <f t="shared" si="54"/>
        <v>0.01129469177201392</v>
      </c>
      <c r="E85" s="11">
        <f aca="true" t="shared" si="64" ref="E85:N85">D73</f>
        <v>0.0016650407053127785</v>
      </c>
      <c r="F85" s="11">
        <f t="shared" si="64"/>
        <v>0.001360665356452024</v>
      </c>
      <c r="G85" s="11">
        <f t="shared" si="64"/>
        <v>0.0012091094109241455</v>
      </c>
      <c r="H85" s="11">
        <f t="shared" si="64"/>
        <v>0.0011119309013535054</v>
      </c>
      <c r="I85" s="11">
        <f t="shared" si="64"/>
        <v>0.0010419652325082374</v>
      </c>
      <c r="J85" s="11">
        <f t="shared" si="64"/>
        <v>0.000988079920421855</v>
      </c>
      <c r="K85" s="11">
        <f t="shared" si="64"/>
        <v>0.0009447005008727325</v>
      </c>
      <c r="L85" s="11">
        <f t="shared" si="64"/>
        <v>0.0009086659872113919</v>
      </c>
      <c r="M85" s="11">
        <f t="shared" si="64"/>
        <v>0.0008780239203285467</v>
      </c>
      <c r="N85" s="11">
        <f t="shared" si="64"/>
        <v>0.000851490290884576</v>
      </c>
    </row>
    <row r="86" spans="3:14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2.75">
      <c r="A87" t="s">
        <v>35</v>
      </c>
      <c r="B87" s="3">
        <v>0</v>
      </c>
      <c r="C87" s="11"/>
      <c r="D87" s="11"/>
      <c r="E87" s="11"/>
      <c r="F87" s="11">
        <f aca="true" t="shared" si="65" ref="F87:N87">E75</f>
        <v>0.9359801014471737</v>
      </c>
      <c r="G87" s="11">
        <f t="shared" si="65"/>
        <v>0.9476831660592704</v>
      </c>
      <c r="H87" s="11">
        <f t="shared" si="65"/>
        <v>0.9535104087367698</v>
      </c>
      <c r="I87" s="11">
        <f t="shared" si="65"/>
        <v>0.957246868935236</v>
      </c>
      <c r="J87" s="11">
        <f t="shared" si="65"/>
        <v>0.959937010387852</v>
      </c>
      <c r="K87" s="11">
        <f t="shared" si="65"/>
        <v>0.9620088709749537</v>
      </c>
      <c r="L87" s="11">
        <f t="shared" si="65"/>
        <v>0.9636767857772489</v>
      </c>
      <c r="M87" s="11">
        <f t="shared" si="65"/>
        <v>0.96506229299136</v>
      </c>
      <c r="N87" s="11">
        <f t="shared" si="65"/>
        <v>0.9662404635952553</v>
      </c>
    </row>
    <row r="88" spans="1:14" ht="12.75">
      <c r="A88" t="s">
        <v>33</v>
      </c>
      <c r="B88" s="3">
        <v>1</v>
      </c>
      <c r="C88" s="11"/>
      <c r="D88" s="11"/>
      <c r="E88" s="11">
        <f aca="true" t="shared" si="66" ref="E88:E97">D76</f>
        <v>0.4898951780585945</v>
      </c>
      <c r="F88" s="11">
        <f aca="true" t="shared" si="67" ref="F88:N88">E76</f>
        <v>0.02768153034941147</v>
      </c>
      <c r="G88" s="11">
        <f t="shared" si="67"/>
        <v>0.022621248381398607</v>
      </c>
      <c r="H88" s="11">
        <f t="shared" si="67"/>
        <v>0.020101609977137714</v>
      </c>
      <c r="I88" s="11">
        <f t="shared" si="67"/>
        <v>0.018486003912128676</v>
      </c>
      <c r="J88" s="11">
        <f t="shared" si="67"/>
        <v>0.017322815060722585</v>
      </c>
      <c r="K88" s="11">
        <f t="shared" si="67"/>
        <v>0.016426964348396307</v>
      </c>
      <c r="L88" s="11">
        <f t="shared" si="67"/>
        <v>0.015705775542046184</v>
      </c>
      <c r="M88" s="11">
        <f t="shared" si="67"/>
        <v>0.015106696804595554</v>
      </c>
      <c r="N88" s="11">
        <f t="shared" si="67"/>
        <v>0.014597268235264072</v>
      </c>
    </row>
    <row r="89" spans="2:14" ht="12.75">
      <c r="B89" s="3">
        <v>2</v>
      </c>
      <c r="C89" s="11"/>
      <c r="D89" s="11"/>
      <c r="E89" s="11">
        <f t="shared" si="66"/>
        <v>0.2333333201212871</v>
      </c>
      <c r="F89" s="11">
        <f aca="true" t="shared" si="68" ref="F89:N89">E77</f>
        <v>0.014467119700513346</v>
      </c>
      <c r="G89" s="11">
        <f t="shared" si="68"/>
        <v>0.011822478886746061</v>
      </c>
      <c r="H89" s="11">
        <f t="shared" si="68"/>
        <v>0.010505647413329065</v>
      </c>
      <c r="I89" s="11">
        <f t="shared" si="68"/>
        <v>0.009661287797501033</v>
      </c>
      <c r="J89" s="11">
        <f t="shared" si="68"/>
        <v>0.009053373706943814</v>
      </c>
      <c r="K89" s="11">
        <f t="shared" si="68"/>
        <v>0.008585177789831522</v>
      </c>
      <c r="L89" s="11">
        <f t="shared" si="68"/>
        <v>0.008208264929290943</v>
      </c>
      <c r="M89" s="11">
        <f t="shared" si="68"/>
        <v>0.007895170107749946</v>
      </c>
      <c r="N89" s="11">
        <f t="shared" si="68"/>
        <v>0.007628928899321362</v>
      </c>
    </row>
    <row r="90" spans="2:14" ht="12.75">
      <c r="B90" s="3">
        <v>3</v>
      </c>
      <c r="C90" s="11"/>
      <c r="D90" s="11"/>
      <c r="E90" s="11">
        <f t="shared" si="66"/>
        <v>0.11873130865741356</v>
      </c>
      <c r="F90" s="11">
        <f aca="true" t="shared" si="69" ref="F90:N90">E78</f>
        <v>0.00806803940737027</v>
      </c>
      <c r="G90" s="11">
        <f t="shared" si="69"/>
        <v>0.0065931731765297855</v>
      </c>
      <c r="H90" s="11">
        <f t="shared" si="69"/>
        <v>0.005858801135630948</v>
      </c>
      <c r="I90" s="11">
        <f t="shared" si="69"/>
        <v>0.005387917725835779</v>
      </c>
      <c r="J90" s="11">
        <f t="shared" si="69"/>
        <v>0.005048895519588514</v>
      </c>
      <c r="K90" s="11">
        <f t="shared" si="69"/>
        <v>0.0047877914997263024</v>
      </c>
      <c r="L90" s="11">
        <f t="shared" si="69"/>
        <v>0.004577594316393524</v>
      </c>
      <c r="M90" s="11">
        <f t="shared" si="69"/>
        <v>0.004402987248039296</v>
      </c>
      <c r="N90" s="11">
        <f t="shared" si="69"/>
        <v>0.004254509554764147</v>
      </c>
    </row>
    <row r="91" spans="2:14" ht="12.75">
      <c r="B91" s="3">
        <v>4</v>
      </c>
      <c r="C91" s="11"/>
      <c r="D91" s="11"/>
      <c r="E91" s="11">
        <f t="shared" si="66"/>
        <v>0.06382922212788592</v>
      </c>
      <c r="F91" s="11">
        <f aca="true" t="shared" si="70" ref="F91:N91">E79</f>
        <v>0.004743516145402723</v>
      </c>
      <c r="G91" s="11">
        <f t="shared" si="70"/>
        <v>0.0038763845629875334</v>
      </c>
      <c r="H91" s="11">
        <f t="shared" si="70"/>
        <v>0.0034446184972995353</v>
      </c>
      <c r="I91" s="11">
        <f t="shared" si="70"/>
        <v>0.003167767710610863</v>
      </c>
      <c r="J91" s="11">
        <f t="shared" si="70"/>
        <v>0.002968443286449662</v>
      </c>
      <c r="K91" s="11">
        <f t="shared" si="70"/>
        <v>0.002814930013731321</v>
      </c>
      <c r="L91" s="11">
        <f t="shared" si="70"/>
        <v>0.002691346862669073</v>
      </c>
      <c r="M91" s="11">
        <f t="shared" si="70"/>
        <v>0.0025886885331766448</v>
      </c>
      <c r="N91" s="11">
        <f t="shared" si="70"/>
        <v>0.002501392685979935</v>
      </c>
    </row>
    <row r="92" spans="2:14" ht="12.75">
      <c r="B92" s="3">
        <v>5</v>
      </c>
      <c r="C92" s="11"/>
      <c r="D92" s="11"/>
      <c r="E92" s="11">
        <f t="shared" si="66"/>
        <v>0.03594609840074868</v>
      </c>
      <c r="F92" s="11">
        <f aca="true" t="shared" si="71" ref="F92:N92">E80</f>
        <v>0.0029140485111892366</v>
      </c>
      <c r="G92" s="11">
        <f t="shared" si="71"/>
        <v>0.0023813501036606534</v>
      </c>
      <c r="H92" s="11">
        <f t="shared" si="71"/>
        <v>0.002116106511706288</v>
      </c>
      <c r="I92" s="11">
        <f t="shared" si="71"/>
        <v>0.0019460308551590706</v>
      </c>
      <c r="J92" s="11">
        <f t="shared" si="71"/>
        <v>0.0018235813844149828</v>
      </c>
      <c r="K92" s="11">
        <f t="shared" si="71"/>
        <v>0.001729274732956397</v>
      </c>
      <c r="L92" s="11">
        <f t="shared" si="71"/>
        <v>0.0016533548274850006</v>
      </c>
      <c r="M92" s="11">
        <f t="shared" si="71"/>
        <v>0.0015902895098917392</v>
      </c>
      <c r="N92" s="11">
        <f t="shared" si="71"/>
        <v>0.0015366617102260595</v>
      </c>
    </row>
    <row r="93" spans="2:14" ht="12.75">
      <c r="B93" s="3">
        <v>6</v>
      </c>
      <c r="C93" s="11"/>
      <c r="D93" s="11"/>
      <c r="E93" s="11">
        <f t="shared" si="66"/>
        <v>0.021066143981547356</v>
      </c>
      <c r="F93" s="11">
        <f aca="true" t="shared" si="72" ref="F93:N93">E81</f>
        <v>0.0018577949686053492</v>
      </c>
      <c r="G93" s="11">
        <f t="shared" si="72"/>
        <v>0.0015181834564803145</v>
      </c>
      <c r="H93" s="11">
        <f t="shared" si="72"/>
        <v>0.0013490825617300999</v>
      </c>
      <c r="I93" s="11">
        <f t="shared" si="72"/>
        <v>0.0012406541337878605</v>
      </c>
      <c r="J93" s="11">
        <f t="shared" si="72"/>
        <v>0.001162588854578107</v>
      </c>
      <c r="K93" s="11">
        <f t="shared" si="72"/>
        <v>0.0011024654826050446</v>
      </c>
      <c r="L93" s="11">
        <f t="shared" si="72"/>
        <v>0.0010540642230308882</v>
      </c>
      <c r="M93" s="11">
        <f t="shared" si="72"/>
        <v>0.0010138581560184881</v>
      </c>
      <c r="N93" s="11">
        <f t="shared" si="72"/>
        <v>0.0009796687950611386</v>
      </c>
    </row>
    <row r="94" spans="2:14" ht="12.75">
      <c r="B94" s="3">
        <v>7</v>
      </c>
      <c r="C94" s="11"/>
      <c r="D94" s="11"/>
      <c r="E94" s="11">
        <f t="shared" si="66"/>
        <v>0.012779919847775172</v>
      </c>
      <c r="F94" s="11">
        <f aca="true" t="shared" si="73" ref="F94:N94">E82</f>
        <v>0.0012226224814526176</v>
      </c>
      <c r="G94" s="11">
        <f t="shared" si="73"/>
        <v>0.0009991227537103848</v>
      </c>
      <c r="H94" s="11">
        <f t="shared" si="73"/>
        <v>0.0008878367619571772</v>
      </c>
      <c r="I94" s="11">
        <f t="shared" si="73"/>
        <v>0.0008164795692254811</v>
      </c>
      <c r="J94" s="11">
        <f t="shared" si="73"/>
        <v>0.0007651044890925155</v>
      </c>
      <c r="K94" s="11">
        <f t="shared" si="73"/>
        <v>0.0007255370516318645</v>
      </c>
      <c r="L94" s="11">
        <f t="shared" si="73"/>
        <v>0.0006936839843741728</v>
      </c>
      <c r="M94" s="11">
        <f t="shared" si="73"/>
        <v>0.0006672242069224915</v>
      </c>
      <c r="N94" s="11">
        <f t="shared" si="73"/>
        <v>0.000644724048380059</v>
      </c>
    </row>
    <row r="95" spans="2:14" ht="12.75">
      <c r="B95" s="3">
        <v>8</v>
      </c>
      <c r="C95" s="11"/>
      <c r="D95" s="11"/>
      <c r="E95" s="11">
        <f t="shared" si="66"/>
        <v>0.007991421867097413</v>
      </c>
      <c r="F95" s="11">
        <f aca="true" t="shared" si="74" ref="F95:N95">E83</f>
        <v>0.000827064491637828</v>
      </c>
      <c r="G95" s="11">
        <f t="shared" si="74"/>
        <v>0.0006758741679602353</v>
      </c>
      <c r="H95" s="11">
        <f t="shared" si="74"/>
        <v>0.0006005928005781935</v>
      </c>
      <c r="I95" s="11">
        <f t="shared" si="74"/>
        <v>0.0005523219719073321</v>
      </c>
      <c r="J95" s="11">
        <f t="shared" si="74"/>
        <v>0.0005175683949221123</v>
      </c>
      <c r="K95" s="11">
        <f t="shared" si="74"/>
        <v>0.0004908023055975288</v>
      </c>
      <c r="L95" s="11">
        <f t="shared" si="74"/>
        <v>0.00046925473774380507</v>
      </c>
      <c r="M95" s="11">
        <f t="shared" si="74"/>
        <v>0.0004513555556831871</v>
      </c>
      <c r="N95" s="11">
        <f t="shared" si="74"/>
        <v>0.0004361349275097564</v>
      </c>
    </row>
    <row r="96" spans="2:14" ht="12.75">
      <c r="B96" s="3">
        <v>9</v>
      </c>
      <c r="C96" s="11"/>
      <c r="D96" s="11"/>
      <c r="E96" s="11">
        <f t="shared" si="66"/>
        <v>0.00513269516563644</v>
      </c>
      <c r="F96" s="11">
        <f aca="true" t="shared" si="75" ref="F96:N96">E84</f>
        <v>0.0005731217919307532</v>
      </c>
      <c r="G96" s="11">
        <f t="shared" si="75"/>
        <v>0.00046835309480400386</v>
      </c>
      <c r="H96" s="11">
        <f t="shared" si="75"/>
        <v>0.0004161861929369527</v>
      </c>
      <c r="I96" s="11">
        <f t="shared" si="75"/>
        <v>0.0003827364872543383</v>
      </c>
      <c r="J96" s="11">
        <f t="shared" si="75"/>
        <v>0.00035865368292752086</v>
      </c>
      <c r="K96" s="11">
        <f t="shared" si="75"/>
        <v>0.00034010588014819244</v>
      </c>
      <c r="L96" s="11">
        <f t="shared" si="75"/>
        <v>0.0003251742988447559</v>
      </c>
      <c r="M96" s="11">
        <f t="shared" si="75"/>
        <v>0.0003127708993512515</v>
      </c>
      <c r="N96" s="11">
        <f t="shared" si="75"/>
        <v>0.0003022236279095847</v>
      </c>
    </row>
    <row r="97" spans="2:14" ht="12.75">
      <c r="B97" s="3" t="s">
        <v>0</v>
      </c>
      <c r="C97" s="11"/>
      <c r="D97" s="11"/>
      <c r="E97" s="11">
        <f t="shared" si="66"/>
        <v>0.01129469177201392</v>
      </c>
      <c r="F97" s="11">
        <f aca="true" t="shared" si="76" ref="F97:N97">E85</f>
        <v>0.0016650407053127785</v>
      </c>
      <c r="G97" s="11">
        <f t="shared" si="76"/>
        <v>0.001360665356452024</v>
      </c>
      <c r="H97" s="11">
        <f t="shared" si="76"/>
        <v>0.0012091094109241455</v>
      </c>
      <c r="I97" s="11">
        <f t="shared" si="76"/>
        <v>0.0011119309013535054</v>
      </c>
      <c r="J97" s="11">
        <f t="shared" si="76"/>
        <v>0.0010419652325082374</v>
      </c>
      <c r="K97" s="11">
        <f t="shared" si="76"/>
        <v>0.000988079920421855</v>
      </c>
      <c r="L97" s="11">
        <f t="shared" si="76"/>
        <v>0.0009447005008727325</v>
      </c>
      <c r="M97" s="11">
        <f t="shared" si="76"/>
        <v>0.0009086659872113919</v>
      </c>
      <c r="N97" s="11">
        <f t="shared" si="76"/>
        <v>0.0008780239203285467</v>
      </c>
    </row>
    <row r="98" spans="3:14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2.75">
      <c r="A99" t="s">
        <v>36</v>
      </c>
      <c r="B99" s="3">
        <v>0</v>
      </c>
      <c r="C99" s="11"/>
      <c r="D99" s="11"/>
      <c r="E99" s="11"/>
      <c r="F99" s="11"/>
      <c r="G99" s="11">
        <f aca="true" t="shared" si="77" ref="G99:N109">F87</f>
        <v>0.9359801014471737</v>
      </c>
      <c r="H99" s="11">
        <f t="shared" si="77"/>
        <v>0.9476831660592704</v>
      </c>
      <c r="I99" s="11">
        <f t="shared" si="77"/>
        <v>0.9535104087367698</v>
      </c>
      <c r="J99" s="11">
        <f t="shared" si="77"/>
        <v>0.957246868935236</v>
      </c>
      <c r="K99" s="11">
        <f t="shared" si="77"/>
        <v>0.959937010387852</v>
      </c>
      <c r="L99" s="11">
        <f t="shared" si="77"/>
        <v>0.9620088709749537</v>
      </c>
      <c r="M99" s="11">
        <f t="shared" si="77"/>
        <v>0.9636767857772489</v>
      </c>
      <c r="N99" s="11">
        <f t="shared" si="77"/>
        <v>0.96506229299136</v>
      </c>
    </row>
    <row r="100" spans="1:14" ht="12.75">
      <c r="A100" t="s">
        <v>33</v>
      </c>
      <c r="B100" s="3">
        <v>1</v>
      </c>
      <c r="C100" s="11"/>
      <c r="D100" s="11"/>
      <c r="E100" s="11"/>
      <c r="F100" s="11">
        <f aca="true" t="shared" si="78" ref="F100:F109">E88</f>
        <v>0.4898951780585945</v>
      </c>
      <c r="G100" s="11">
        <f t="shared" si="77"/>
        <v>0.02768153034941147</v>
      </c>
      <c r="H100" s="11">
        <f t="shared" si="77"/>
        <v>0.022621248381398607</v>
      </c>
      <c r="I100" s="11">
        <f t="shared" si="77"/>
        <v>0.020101609977137714</v>
      </c>
      <c r="J100" s="11">
        <f t="shared" si="77"/>
        <v>0.018486003912128676</v>
      </c>
      <c r="K100" s="11">
        <f t="shared" si="77"/>
        <v>0.017322815060722585</v>
      </c>
      <c r="L100" s="11">
        <f t="shared" si="77"/>
        <v>0.016426964348396307</v>
      </c>
      <c r="M100" s="11">
        <f t="shared" si="77"/>
        <v>0.015705775542046184</v>
      </c>
      <c r="N100" s="11">
        <f t="shared" si="77"/>
        <v>0.015106696804595554</v>
      </c>
    </row>
    <row r="101" spans="2:14" ht="12.75">
      <c r="B101" s="3">
        <v>2</v>
      </c>
      <c r="C101" s="11"/>
      <c r="D101" s="11"/>
      <c r="E101" s="11"/>
      <c r="F101" s="11">
        <f t="shared" si="78"/>
        <v>0.2333333201212871</v>
      </c>
      <c r="G101" s="11">
        <f t="shared" si="77"/>
        <v>0.014467119700513346</v>
      </c>
      <c r="H101" s="11">
        <f t="shared" si="77"/>
        <v>0.011822478886746061</v>
      </c>
      <c r="I101" s="11">
        <f t="shared" si="77"/>
        <v>0.010505647413329065</v>
      </c>
      <c r="J101" s="11">
        <f t="shared" si="77"/>
        <v>0.009661287797501033</v>
      </c>
      <c r="K101" s="11">
        <f t="shared" si="77"/>
        <v>0.009053373706943814</v>
      </c>
      <c r="L101" s="11">
        <f t="shared" si="77"/>
        <v>0.008585177789831522</v>
      </c>
      <c r="M101" s="11">
        <f t="shared" si="77"/>
        <v>0.008208264929290943</v>
      </c>
      <c r="N101" s="11">
        <f t="shared" si="77"/>
        <v>0.007895170107749946</v>
      </c>
    </row>
    <row r="102" spans="2:14" ht="12.75">
      <c r="B102" s="3">
        <v>3</v>
      </c>
      <c r="C102" s="11"/>
      <c r="D102" s="11"/>
      <c r="E102" s="11"/>
      <c r="F102" s="11">
        <f t="shared" si="78"/>
        <v>0.11873130865741356</v>
      </c>
      <c r="G102" s="11">
        <f t="shared" si="77"/>
        <v>0.00806803940737027</v>
      </c>
      <c r="H102" s="11">
        <f t="shared" si="77"/>
        <v>0.0065931731765297855</v>
      </c>
      <c r="I102" s="11">
        <f t="shared" si="77"/>
        <v>0.005858801135630948</v>
      </c>
      <c r="J102" s="11">
        <f t="shared" si="77"/>
        <v>0.005387917725835779</v>
      </c>
      <c r="K102" s="11">
        <f t="shared" si="77"/>
        <v>0.005048895519588514</v>
      </c>
      <c r="L102" s="11">
        <f t="shared" si="77"/>
        <v>0.0047877914997263024</v>
      </c>
      <c r="M102" s="11">
        <f t="shared" si="77"/>
        <v>0.004577594316393524</v>
      </c>
      <c r="N102" s="11">
        <f t="shared" si="77"/>
        <v>0.004402987248039296</v>
      </c>
    </row>
    <row r="103" spans="2:14" ht="12.75">
      <c r="B103" s="3">
        <v>4</v>
      </c>
      <c r="C103" s="11"/>
      <c r="D103" s="11"/>
      <c r="E103" s="11"/>
      <c r="F103" s="11">
        <f t="shared" si="78"/>
        <v>0.06382922212788592</v>
      </c>
      <c r="G103" s="11">
        <f t="shared" si="77"/>
        <v>0.004743516145402723</v>
      </c>
      <c r="H103" s="11">
        <f t="shared" si="77"/>
        <v>0.0038763845629875334</v>
      </c>
      <c r="I103" s="11">
        <f t="shared" si="77"/>
        <v>0.0034446184972995353</v>
      </c>
      <c r="J103" s="11">
        <f t="shared" si="77"/>
        <v>0.003167767710610863</v>
      </c>
      <c r="K103" s="11">
        <f t="shared" si="77"/>
        <v>0.002968443286449662</v>
      </c>
      <c r="L103" s="11">
        <f t="shared" si="77"/>
        <v>0.002814930013731321</v>
      </c>
      <c r="M103" s="11">
        <f t="shared" si="77"/>
        <v>0.002691346862669073</v>
      </c>
      <c r="N103" s="11">
        <f t="shared" si="77"/>
        <v>0.0025886885331766448</v>
      </c>
    </row>
    <row r="104" spans="2:14" ht="12.75">
      <c r="B104" s="3">
        <v>5</v>
      </c>
      <c r="C104" s="11"/>
      <c r="D104" s="11"/>
      <c r="E104" s="11"/>
      <c r="F104" s="11">
        <f t="shared" si="78"/>
        <v>0.03594609840074868</v>
      </c>
      <c r="G104" s="11">
        <f t="shared" si="77"/>
        <v>0.0029140485111892366</v>
      </c>
      <c r="H104" s="11">
        <f t="shared" si="77"/>
        <v>0.0023813501036606534</v>
      </c>
      <c r="I104" s="11">
        <f t="shared" si="77"/>
        <v>0.002116106511706288</v>
      </c>
      <c r="J104" s="11">
        <f t="shared" si="77"/>
        <v>0.0019460308551590706</v>
      </c>
      <c r="K104" s="11">
        <f t="shared" si="77"/>
        <v>0.0018235813844149828</v>
      </c>
      <c r="L104" s="11">
        <f t="shared" si="77"/>
        <v>0.001729274732956397</v>
      </c>
      <c r="M104" s="11">
        <f t="shared" si="77"/>
        <v>0.0016533548274850006</v>
      </c>
      <c r="N104" s="11">
        <f t="shared" si="77"/>
        <v>0.0015902895098917392</v>
      </c>
    </row>
    <row r="105" spans="2:14" ht="12.75">
      <c r="B105" s="3">
        <v>6</v>
      </c>
      <c r="C105" s="11"/>
      <c r="D105" s="11"/>
      <c r="E105" s="11"/>
      <c r="F105" s="11">
        <f t="shared" si="78"/>
        <v>0.021066143981547356</v>
      </c>
      <c r="G105" s="11">
        <f t="shared" si="77"/>
        <v>0.0018577949686053492</v>
      </c>
      <c r="H105" s="11">
        <f t="shared" si="77"/>
        <v>0.0015181834564803145</v>
      </c>
      <c r="I105" s="11">
        <f t="shared" si="77"/>
        <v>0.0013490825617300999</v>
      </c>
      <c r="J105" s="11">
        <f t="shared" si="77"/>
        <v>0.0012406541337878605</v>
      </c>
      <c r="K105" s="11">
        <f t="shared" si="77"/>
        <v>0.001162588854578107</v>
      </c>
      <c r="L105" s="11">
        <f t="shared" si="77"/>
        <v>0.0011024654826050446</v>
      </c>
      <c r="M105" s="11">
        <f t="shared" si="77"/>
        <v>0.0010540642230308882</v>
      </c>
      <c r="N105" s="11">
        <f t="shared" si="77"/>
        <v>0.0010138581560184881</v>
      </c>
    </row>
    <row r="106" spans="2:14" ht="12.75">
      <c r="B106" s="3">
        <v>7</v>
      </c>
      <c r="C106" s="11"/>
      <c r="D106" s="11"/>
      <c r="E106" s="11"/>
      <c r="F106" s="11">
        <f t="shared" si="78"/>
        <v>0.012779919847775172</v>
      </c>
      <c r="G106" s="11">
        <f t="shared" si="77"/>
        <v>0.0012226224814526176</v>
      </c>
      <c r="H106" s="11">
        <f t="shared" si="77"/>
        <v>0.0009991227537103848</v>
      </c>
      <c r="I106" s="11">
        <f t="shared" si="77"/>
        <v>0.0008878367619571772</v>
      </c>
      <c r="J106" s="11">
        <f t="shared" si="77"/>
        <v>0.0008164795692254811</v>
      </c>
      <c r="K106" s="11">
        <f t="shared" si="77"/>
        <v>0.0007651044890925155</v>
      </c>
      <c r="L106" s="11">
        <f t="shared" si="77"/>
        <v>0.0007255370516318645</v>
      </c>
      <c r="M106" s="11">
        <f t="shared" si="77"/>
        <v>0.0006936839843741728</v>
      </c>
      <c r="N106" s="11">
        <f t="shared" si="77"/>
        <v>0.0006672242069224915</v>
      </c>
    </row>
    <row r="107" spans="2:14" ht="12.75">
      <c r="B107" s="3">
        <v>8</v>
      </c>
      <c r="C107" s="11"/>
      <c r="D107" s="11"/>
      <c r="E107" s="11"/>
      <c r="F107" s="11">
        <f t="shared" si="78"/>
        <v>0.007991421867097413</v>
      </c>
      <c r="G107" s="11">
        <f t="shared" si="77"/>
        <v>0.000827064491637828</v>
      </c>
      <c r="H107" s="11">
        <f t="shared" si="77"/>
        <v>0.0006758741679602353</v>
      </c>
      <c r="I107" s="11">
        <f t="shared" si="77"/>
        <v>0.0006005928005781935</v>
      </c>
      <c r="J107" s="11">
        <f t="shared" si="77"/>
        <v>0.0005523219719073321</v>
      </c>
      <c r="K107" s="11">
        <f t="shared" si="77"/>
        <v>0.0005175683949221123</v>
      </c>
      <c r="L107" s="11">
        <f t="shared" si="77"/>
        <v>0.0004908023055975288</v>
      </c>
      <c r="M107" s="11">
        <f t="shared" si="77"/>
        <v>0.00046925473774380507</v>
      </c>
      <c r="N107" s="11">
        <f t="shared" si="77"/>
        <v>0.0004513555556831871</v>
      </c>
    </row>
    <row r="108" spans="2:14" ht="12.75">
      <c r="B108" s="3">
        <v>9</v>
      </c>
      <c r="C108" s="11"/>
      <c r="D108" s="11"/>
      <c r="E108" s="11"/>
      <c r="F108" s="11">
        <f t="shared" si="78"/>
        <v>0.00513269516563644</v>
      </c>
      <c r="G108" s="11">
        <f t="shared" si="77"/>
        <v>0.0005731217919307532</v>
      </c>
      <c r="H108" s="11">
        <f t="shared" si="77"/>
        <v>0.00046835309480400386</v>
      </c>
      <c r="I108" s="11">
        <f t="shared" si="77"/>
        <v>0.0004161861929369527</v>
      </c>
      <c r="J108" s="11">
        <f t="shared" si="77"/>
        <v>0.0003827364872543383</v>
      </c>
      <c r="K108" s="11">
        <f t="shared" si="77"/>
        <v>0.00035865368292752086</v>
      </c>
      <c r="L108" s="11">
        <f t="shared" si="77"/>
        <v>0.00034010588014819244</v>
      </c>
      <c r="M108" s="11">
        <f t="shared" si="77"/>
        <v>0.0003251742988447559</v>
      </c>
      <c r="N108" s="11">
        <f t="shared" si="77"/>
        <v>0.0003127708993512515</v>
      </c>
    </row>
    <row r="109" spans="2:14" ht="12.75">
      <c r="B109" s="3" t="s">
        <v>0</v>
      </c>
      <c r="C109" s="11"/>
      <c r="D109" s="11"/>
      <c r="E109" s="11"/>
      <c r="F109" s="11">
        <f t="shared" si="78"/>
        <v>0.01129469177201392</v>
      </c>
      <c r="G109" s="11">
        <f t="shared" si="77"/>
        <v>0.0016650407053127785</v>
      </c>
      <c r="H109" s="11">
        <f t="shared" si="77"/>
        <v>0.001360665356452024</v>
      </c>
      <c r="I109" s="11">
        <f t="shared" si="77"/>
        <v>0.0012091094109241455</v>
      </c>
      <c r="J109" s="11">
        <f t="shared" si="77"/>
        <v>0.0011119309013535054</v>
      </c>
      <c r="K109" s="11">
        <f t="shared" si="77"/>
        <v>0.0010419652325082374</v>
      </c>
      <c r="L109" s="11">
        <f t="shared" si="77"/>
        <v>0.000988079920421855</v>
      </c>
      <c r="M109" s="11">
        <f t="shared" si="77"/>
        <v>0.0009447005008727325</v>
      </c>
      <c r="N109" s="11">
        <f t="shared" si="77"/>
        <v>0.0009086659872113919</v>
      </c>
    </row>
    <row r="110" spans="3:14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2.75">
      <c r="A111" t="s">
        <v>37</v>
      </c>
      <c r="B111" s="3">
        <v>0</v>
      </c>
      <c r="C111" s="11"/>
      <c r="D111" s="11"/>
      <c r="E111" s="11"/>
      <c r="F111" s="11"/>
      <c r="G111" s="11"/>
      <c r="H111" s="11">
        <f aca="true" t="shared" si="79" ref="H111:N121">G99</f>
        <v>0.9359801014471737</v>
      </c>
      <c r="I111" s="11">
        <f t="shared" si="79"/>
        <v>0.9476831660592704</v>
      </c>
      <c r="J111" s="11">
        <f t="shared" si="79"/>
        <v>0.9535104087367698</v>
      </c>
      <c r="K111" s="11">
        <f t="shared" si="79"/>
        <v>0.957246868935236</v>
      </c>
      <c r="L111" s="11">
        <f t="shared" si="79"/>
        <v>0.959937010387852</v>
      </c>
      <c r="M111" s="11">
        <f t="shared" si="79"/>
        <v>0.9620088709749537</v>
      </c>
      <c r="N111" s="11">
        <f t="shared" si="79"/>
        <v>0.9636767857772489</v>
      </c>
    </row>
    <row r="112" spans="1:14" ht="12.75">
      <c r="A112" t="s">
        <v>33</v>
      </c>
      <c r="B112" s="3">
        <v>1</v>
      </c>
      <c r="C112" s="11"/>
      <c r="D112" s="11"/>
      <c r="E112" s="11"/>
      <c r="F112" s="11"/>
      <c r="G112" s="11">
        <f aca="true" t="shared" si="80" ref="G112:G121">F100</f>
        <v>0.4898951780585945</v>
      </c>
      <c r="H112" s="11">
        <f t="shared" si="79"/>
        <v>0.02768153034941147</v>
      </c>
      <c r="I112" s="11">
        <f t="shared" si="79"/>
        <v>0.022621248381398607</v>
      </c>
      <c r="J112" s="11">
        <f t="shared" si="79"/>
        <v>0.020101609977137714</v>
      </c>
      <c r="K112" s="11">
        <f t="shared" si="79"/>
        <v>0.018486003912128676</v>
      </c>
      <c r="L112" s="11">
        <f t="shared" si="79"/>
        <v>0.017322815060722585</v>
      </c>
      <c r="M112" s="11">
        <f t="shared" si="79"/>
        <v>0.016426964348396307</v>
      </c>
      <c r="N112" s="11">
        <f t="shared" si="79"/>
        <v>0.015705775542046184</v>
      </c>
    </row>
    <row r="113" spans="2:14" ht="12.75">
      <c r="B113" s="3">
        <v>2</v>
      </c>
      <c r="C113" s="11"/>
      <c r="D113" s="11"/>
      <c r="E113" s="11"/>
      <c r="F113" s="11"/>
      <c r="G113" s="11">
        <f t="shared" si="80"/>
        <v>0.2333333201212871</v>
      </c>
      <c r="H113" s="11">
        <f t="shared" si="79"/>
        <v>0.014467119700513346</v>
      </c>
      <c r="I113" s="11">
        <f t="shared" si="79"/>
        <v>0.011822478886746061</v>
      </c>
      <c r="J113" s="11">
        <f t="shared" si="79"/>
        <v>0.010505647413329065</v>
      </c>
      <c r="K113" s="11">
        <f t="shared" si="79"/>
        <v>0.009661287797501033</v>
      </c>
      <c r="L113" s="11">
        <f t="shared" si="79"/>
        <v>0.009053373706943814</v>
      </c>
      <c r="M113" s="11">
        <f t="shared" si="79"/>
        <v>0.008585177789831522</v>
      </c>
      <c r="N113" s="11">
        <f t="shared" si="79"/>
        <v>0.008208264929290943</v>
      </c>
    </row>
    <row r="114" spans="2:14" ht="12.75">
      <c r="B114" s="3">
        <v>3</v>
      </c>
      <c r="C114" s="11"/>
      <c r="D114" s="11"/>
      <c r="E114" s="11"/>
      <c r="F114" s="11"/>
      <c r="G114" s="11">
        <f t="shared" si="80"/>
        <v>0.11873130865741356</v>
      </c>
      <c r="H114" s="11">
        <f t="shared" si="79"/>
        <v>0.00806803940737027</v>
      </c>
      <c r="I114" s="11">
        <f t="shared" si="79"/>
        <v>0.0065931731765297855</v>
      </c>
      <c r="J114" s="11">
        <f t="shared" si="79"/>
        <v>0.005858801135630948</v>
      </c>
      <c r="K114" s="11">
        <f t="shared" si="79"/>
        <v>0.005387917725835779</v>
      </c>
      <c r="L114" s="11">
        <f t="shared" si="79"/>
        <v>0.005048895519588514</v>
      </c>
      <c r="M114" s="11">
        <f t="shared" si="79"/>
        <v>0.0047877914997263024</v>
      </c>
      <c r="N114" s="11">
        <f t="shared" si="79"/>
        <v>0.004577594316393524</v>
      </c>
    </row>
    <row r="115" spans="2:14" ht="12.75">
      <c r="B115" s="3">
        <v>4</v>
      </c>
      <c r="C115" s="11"/>
      <c r="D115" s="11"/>
      <c r="E115" s="11"/>
      <c r="F115" s="11"/>
      <c r="G115" s="11">
        <f t="shared" si="80"/>
        <v>0.06382922212788592</v>
      </c>
      <c r="H115" s="11">
        <f t="shared" si="79"/>
        <v>0.004743516145402723</v>
      </c>
      <c r="I115" s="11">
        <f t="shared" si="79"/>
        <v>0.0038763845629875334</v>
      </c>
      <c r="J115" s="11">
        <f t="shared" si="79"/>
        <v>0.0034446184972995353</v>
      </c>
      <c r="K115" s="11">
        <f t="shared" si="79"/>
        <v>0.003167767710610863</v>
      </c>
      <c r="L115" s="11">
        <f t="shared" si="79"/>
        <v>0.002968443286449662</v>
      </c>
      <c r="M115" s="11">
        <f t="shared" si="79"/>
        <v>0.002814930013731321</v>
      </c>
      <c r="N115" s="11">
        <f t="shared" si="79"/>
        <v>0.002691346862669073</v>
      </c>
    </row>
    <row r="116" spans="2:14" ht="12.75">
      <c r="B116" s="3">
        <v>5</v>
      </c>
      <c r="C116" s="11"/>
      <c r="D116" s="11"/>
      <c r="E116" s="11"/>
      <c r="F116" s="11"/>
      <c r="G116" s="11">
        <f t="shared" si="80"/>
        <v>0.03594609840074868</v>
      </c>
      <c r="H116" s="11">
        <f t="shared" si="79"/>
        <v>0.0029140485111892366</v>
      </c>
      <c r="I116" s="11">
        <f t="shared" si="79"/>
        <v>0.0023813501036606534</v>
      </c>
      <c r="J116" s="11">
        <f t="shared" si="79"/>
        <v>0.002116106511706288</v>
      </c>
      <c r="K116" s="11">
        <f t="shared" si="79"/>
        <v>0.0019460308551590706</v>
      </c>
      <c r="L116" s="11">
        <f t="shared" si="79"/>
        <v>0.0018235813844149828</v>
      </c>
      <c r="M116" s="11">
        <f t="shared" si="79"/>
        <v>0.001729274732956397</v>
      </c>
      <c r="N116" s="11">
        <f t="shared" si="79"/>
        <v>0.0016533548274850006</v>
      </c>
    </row>
    <row r="117" spans="2:14" ht="12.75">
      <c r="B117" s="3">
        <v>6</v>
      </c>
      <c r="C117" s="11"/>
      <c r="D117" s="11"/>
      <c r="E117" s="11"/>
      <c r="F117" s="11"/>
      <c r="G117" s="11">
        <f t="shared" si="80"/>
        <v>0.021066143981547356</v>
      </c>
      <c r="H117" s="11">
        <f t="shared" si="79"/>
        <v>0.0018577949686053492</v>
      </c>
      <c r="I117" s="11">
        <f t="shared" si="79"/>
        <v>0.0015181834564803145</v>
      </c>
      <c r="J117" s="11">
        <f t="shared" si="79"/>
        <v>0.0013490825617300999</v>
      </c>
      <c r="K117" s="11">
        <f t="shared" si="79"/>
        <v>0.0012406541337878605</v>
      </c>
      <c r="L117" s="11">
        <f t="shared" si="79"/>
        <v>0.001162588854578107</v>
      </c>
      <c r="M117" s="11">
        <f t="shared" si="79"/>
        <v>0.0011024654826050446</v>
      </c>
      <c r="N117" s="11">
        <f t="shared" si="79"/>
        <v>0.0010540642230308882</v>
      </c>
    </row>
    <row r="118" spans="2:14" ht="12.75">
      <c r="B118" s="3">
        <v>7</v>
      </c>
      <c r="C118" s="11"/>
      <c r="D118" s="11"/>
      <c r="E118" s="11"/>
      <c r="F118" s="11"/>
      <c r="G118" s="11">
        <f t="shared" si="80"/>
        <v>0.012779919847775172</v>
      </c>
      <c r="H118" s="11">
        <f t="shared" si="79"/>
        <v>0.0012226224814526176</v>
      </c>
      <c r="I118" s="11">
        <f t="shared" si="79"/>
        <v>0.0009991227537103848</v>
      </c>
      <c r="J118" s="11">
        <f t="shared" si="79"/>
        <v>0.0008878367619571772</v>
      </c>
      <c r="K118" s="11">
        <f t="shared" si="79"/>
        <v>0.0008164795692254811</v>
      </c>
      <c r="L118" s="11">
        <f t="shared" si="79"/>
        <v>0.0007651044890925155</v>
      </c>
      <c r="M118" s="11">
        <f t="shared" si="79"/>
        <v>0.0007255370516318645</v>
      </c>
      <c r="N118" s="11">
        <f t="shared" si="79"/>
        <v>0.0006936839843741728</v>
      </c>
    </row>
    <row r="119" spans="2:14" ht="12.75">
      <c r="B119" s="3">
        <v>8</v>
      </c>
      <c r="C119" s="11"/>
      <c r="D119" s="11"/>
      <c r="E119" s="11"/>
      <c r="F119" s="11"/>
      <c r="G119" s="11">
        <f t="shared" si="80"/>
        <v>0.007991421867097413</v>
      </c>
      <c r="H119" s="11">
        <f t="shared" si="79"/>
        <v>0.000827064491637828</v>
      </c>
      <c r="I119" s="11">
        <f t="shared" si="79"/>
        <v>0.0006758741679602353</v>
      </c>
      <c r="J119" s="11">
        <f t="shared" si="79"/>
        <v>0.0006005928005781935</v>
      </c>
      <c r="K119" s="11">
        <f t="shared" si="79"/>
        <v>0.0005523219719073321</v>
      </c>
      <c r="L119" s="11">
        <f t="shared" si="79"/>
        <v>0.0005175683949221123</v>
      </c>
      <c r="M119" s="11">
        <f t="shared" si="79"/>
        <v>0.0004908023055975288</v>
      </c>
      <c r="N119" s="11">
        <f t="shared" si="79"/>
        <v>0.00046925473774380507</v>
      </c>
    </row>
    <row r="120" spans="2:14" ht="12.75">
      <c r="B120" s="3">
        <v>9</v>
      </c>
      <c r="C120" s="11"/>
      <c r="D120" s="11"/>
      <c r="E120" s="11"/>
      <c r="F120" s="11"/>
      <c r="G120" s="11">
        <f t="shared" si="80"/>
        <v>0.00513269516563644</v>
      </c>
      <c r="H120" s="11">
        <f t="shared" si="79"/>
        <v>0.0005731217919307532</v>
      </c>
      <c r="I120" s="11">
        <f t="shared" si="79"/>
        <v>0.00046835309480400386</v>
      </c>
      <c r="J120" s="11">
        <f t="shared" si="79"/>
        <v>0.0004161861929369527</v>
      </c>
      <c r="K120" s="11">
        <f t="shared" si="79"/>
        <v>0.0003827364872543383</v>
      </c>
      <c r="L120" s="11">
        <f t="shared" si="79"/>
        <v>0.00035865368292752086</v>
      </c>
      <c r="M120" s="11">
        <f t="shared" si="79"/>
        <v>0.00034010588014819244</v>
      </c>
      <c r="N120" s="11">
        <f t="shared" si="79"/>
        <v>0.0003251742988447559</v>
      </c>
    </row>
    <row r="121" spans="2:14" ht="12.75">
      <c r="B121" s="3" t="s">
        <v>0</v>
      </c>
      <c r="C121" s="11"/>
      <c r="D121" s="11"/>
      <c r="E121" s="11"/>
      <c r="F121" s="11"/>
      <c r="G121" s="11">
        <f t="shared" si="80"/>
        <v>0.01129469177201392</v>
      </c>
      <c r="H121" s="11">
        <f t="shared" si="79"/>
        <v>0.0016650407053127785</v>
      </c>
      <c r="I121" s="11">
        <f t="shared" si="79"/>
        <v>0.001360665356452024</v>
      </c>
      <c r="J121" s="11">
        <f t="shared" si="79"/>
        <v>0.0012091094109241455</v>
      </c>
      <c r="K121" s="11">
        <f t="shared" si="79"/>
        <v>0.0011119309013535054</v>
      </c>
      <c r="L121" s="11">
        <f t="shared" si="79"/>
        <v>0.0010419652325082374</v>
      </c>
      <c r="M121" s="11">
        <f t="shared" si="79"/>
        <v>0.000988079920421855</v>
      </c>
      <c r="N121" s="11">
        <f t="shared" si="79"/>
        <v>0.0009447005008727325</v>
      </c>
    </row>
    <row r="122" spans="3:14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2.75">
      <c r="A123" t="s">
        <v>38</v>
      </c>
      <c r="B123" s="3">
        <v>0</v>
      </c>
      <c r="C123" s="11"/>
      <c r="D123" s="11"/>
      <c r="E123" s="11"/>
      <c r="F123" s="11"/>
      <c r="G123" s="11"/>
      <c r="H123" s="11"/>
      <c r="I123" s="11">
        <f aca="true" t="shared" si="81" ref="I123:N133">H111</f>
        <v>0.9359801014471737</v>
      </c>
      <c r="J123" s="11">
        <f t="shared" si="81"/>
        <v>0.9476831660592704</v>
      </c>
      <c r="K123" s="11">
        <f t="shared" si="81"/>
        <v>0.9535104087367698</v>
      </c>
      <c r="L123" s="11">
        <f t="shared" si="81"/>
        <v>0.957246868935236</v>
      </c>
      <c r="M123" s="11">
        <f t="shared" si="81"/>
        <v>0.959937010387852</v>
      </c>
      <c r="N123" s="11">
        <f t="shared" si="81"/>
        <v>0.9620088709749537</v>
      </c>
    </row>
    <row r="124" spans="1:14" ht="12.75">
      <c r="A124" t="s">
        <v>33</v>
      </c>
      <c r="B124" s="3">
        <v>1</v>
      </c>
      <c r="C124" s="11"/>
      <c r="D124" s="11"/>
      <c r="E124" s="11"/>
      <c r="F124" s="11"/>
      <c r="G124" s="11"/>
      <c r="H124" s="11">
        <f aca="true" t="shared" si="82" ref="H124:H133">G112</f>
        <v>0.4898951780585945</v>
      </c>
      <c r="I124" s="11">
        <f t="shared" si="81"/>
        <v>0.02768153034941147</v>
      </c>
      <c r="J124" s="11">
        <f t="shared" si="81"/>
        <v>0.022621248381398607</v>
      </c>
      <c r="K124" s="11">
        <f t="shared" si="81"/>
        <v>0.020101609977137714</v>
      </c>
      <c r="L124" s="11">
        <f t="shared" si="81"/>
        <v>0.018486003912128676</v>
      </c>
      <c r="M124" s="11">
        <f t="shared" si="81"/>
        <v>0.017322815060722585</v>
      </c>
      <c r="N124" s="11">
        <f t="shared" si="81"/>
        <v>0.016426964348396307</v>
      </c>
    </row>
    <row r="125" spans="2:14" ht="12.75">
      <c r="B125" s="3">
        <v>2</v>
      </c>
      <c r="C125" s="11"/>
      <c r="D125" s="11"/>
      <c r="E125" s="11"/>
      <c r="F125" s="11"/>
      <c r="G125" s="11"/>
      <c r="H125" s="11">
        <f t="shared" si="82"/>
        <v>0.2333333201212871</v>
      </c>
      <c r="I125" s="11">
        <f t="shared" si="81"/>
        <v>0.014467119700513346</v>
      </c>
      <c r="J125" s="11">
        <f t="shared" si="81"/>
        <v>0.011822478886746061</v>
      </c>
      <c r="K125" s="11">
        <f t="shared" si="81"/>
        <v>0.010505647413329065</v>
      </c>
      <c r="L125" s="11">
        <f t="shared" si="81"/>
        <v>0.009661287797501033</v>
      </c>
      <c r="M125" s="11">
        <f t="shared" si="81"/>
        <v>0.009053373706943814</v>
      </c>
      <c r="N125" s="11">
        <f t="shared" si="81"/>
        <v>0.008585177789831522</v>
      </c>
    </row>
    <row r="126" spans="2:14" ht="12.75">
      <c r="B126" s="3">
        <v>3</v>
      </c>
      <c r="C126" s="11"/>
      <c r="D126" s="11"/>
      <c r="E126" s="11"/>
      <c r="F126" s="11"/>
      <c r="G126" s="11"/>
      <c r="H126" s="11">
        <f t="shared" si="82"/>
        <v>0.11873130865741356</v>
      </c>
      <c r="I126" s="11">
        <f t="shared" si="81"/>
        <v>0.00806803940737027</v>
      </c>
      <c r="J126" s="11">
        <f t="shared" si="81"/>
        <v>0.0065931731765297855</v>
      </c>
      <c r="K126" s="11">
        <f t="shared" si="81"/>
        <v>0.005858801135630948</v>
      </c>
      <c r="L126" s="11">
        <f t="shared" si="81"/>
        <v>0.005387917725835779</v>
      </c>
      <c r="M126" s="11">
        <f t="shared" si="81"/>
        <v>0.005048895519588514</v>
      </c>
      <c r="N126" s="11">
        <f t="shared" si="81"/>
        <v>0.0047877914997263024</v>
      </c>
    </row>
    <row r="127" spans="2:14" ht="12.75">
      <c r="B127" s="3">
        <v>4</v>
      </c>
      <c r="C127" s="11"/>
      <c r="D127" s="11"/>
      <c r="E127" s="11"/>
      <c r="F127" s="11"/>
      <c r="G127" s="11"/>
      <c r="H127" s="11">
        <f t="shared" si="82"/>
        <v>0.06382922212788592</v>
      </c>
      <c r="I127" s="11">
        <f t="shared" si="81"/>
        <v>0.004743516145402723</v>
      </c>
      <c r="J127" s="11">
        <f t="shared" si="81"/>
        <v>0.0038763845629875334</v>
      </c>
      <c r="K127" s="11">
        <f t="shared" si="81"/>
        <v>0.0034446184972995353</v>
      </c>
      <c r="L127" s="11">
        <f t="shared" si="81"/>
        <v>0.003167767710610863</v>
      </c>
      <c r="M127" s="11">
        <f t="shared" si="81"/>
        <v>0.002968443286449662</v>
      </c>
      <c r="N127" s="11">
        <f t="shared" si="81"/>
        <v>0.002814930013731321</v>
      </c>
    </row>
    <row r="128" spans="2:14" ht="12.75">
      <c r="B128" s="3">
        <v>5</v>
      </c>
      <c r="C128" s="11"/>
      <c r="D128" s="11"/>
      <c r="E128" s="11"/>
      <c r="F128" s="11"/>
      <c r="G128" s="11"/>
      <c r="H128" s="11">
        <f t="shared" si="82"/>
        <v>0.03594609840074868</v>
      </c>
      <c r="I128" s="11">
        <f t="shared" si="81"/>
        <v>0.0029140485111892366</v>
      </c>
      <c r="J128" s="11">
        <f t="shared" si="81"/>
        <v>0.0023813501036606534</v>
      </c>
      <c r="K128" s="11">
        <f t="shared" si="81"/>
        <v>0.002116106511706288</v>
      </c>
      <c r="L128" s="11">
        <f t="shared" si="81"/>
        <v>0.0019460308551590706</v>
      </c>
      <c r="M128" s="11">
        <f t="shared" si="81"/>
        <v>0.0018235813844149828</v>
      </c>
      <c r="N128" s="11">
        <f t="shared" si="81"/>
        <v>0.001729274732956397</v>
      </c>
    </row>
    <row r="129" spans="2:14" ht="12.75">
      <c r="B129" s="3">
        <v>6</v>
      </c>
      <c r="C129" s="11"/>
      <c r="D129" s="11"/>
      <c r="E129" s="11"/>
      <c r="F129" s="11"/>
      <c r="G129" s="11"/>
      <c r="H129" s="11">
        <f t="shared" si="82"/>
        <v>0.021066143981547356</v>
      </c>
      <c r="I129" s="11">
        <f t="shared" si="81"/>
        <v>0.0018577949686053492</v>
      </c>
      <c r="J129" s="11">
        <f t="shared" si="81"/>
        <v>0.0015181834564803145</v>
      </c>
      <c r="K129" s="11">
        <f t="shared" si="81"/>
        <v>0.0013490825617300999</v>
      </c>
      <c r="L129" s="11">
        <f t="shared" si="81"/>
        <v>0.0012406541337878605</v>
      </c>
      <c r="M129" s="11">
        <f t="shared" si="81"/>
        <v>0.001162588854578107</v>
      </c>
      <c r="N129" s="11">
        <f t="shared" si="81"/>
        <v>0.0011024654826050446</v>
      </c>
    </row>
    <row r="130" spans="2:14" ht="12.75">
      <c r="B130" s="3">
        <v>7</v>
      </c>
      <c r="C130" s="11"/>
      <c r="D130" s="11"/>
      <c r="E130" s="11"/>
      <c r="F130" s="11"/>
      <c r="G130" s="11"/>
      <c r="H130" s="11">
        <f t="shared" si="82"/>
        <v>0.012779919847775172</v>
      </c>
      <c r="I130" s="11">
        <f t="shared" si="81"/>
        <v>0.0012226224814526176</v>
      </c>
      <c r="J130" s="11">
        <f t="shared" si="81"/>
        <v>0.0009991227537103848</v>
      </c>
      <c r="K130" s="11">
        <f t="shared" si="81"/>
        <v>0.0008878367619571772</v>
      </c>
      <c r="L130" s="11">
        <f t="shared" si="81"/>
        <v>0.0008164795692254811</v>
      </c>
      <c r="M130" s="11">
        <f t="shared" si="81"/>
        <v>0.0007651044890925155</v>
      </c>
      <c r="N130" s="11">
        <f t="shared" si="81"/>
        <v>0.0007255370516318645</v>
      </c>
    </row>
    <row r="131" spans="2:14" ht="12.75">
      <c r="B131" s="3">
        <v>8</v>
      </c>
      <c r="C131" s="11"/>
      <c r="D131" s="11"/>
      <c r="E131" s="11"/>
      <c r="F131" s="11"/>
      <c r="G131" s="11"/>
      <c r="H131" s="11">
        <f t="shared" si="82"/>
        <v>0.007991421867097413</v>
      </c>
      <c r="I131" s="11">
        <f t="shared" si="81"/>
        <v>0.000827064491637828</v>
      </c>
      <c r="J131" s="11">
        <f t="shared" si="81"/>
        <v>0.0006758741679602353</v>
      </c>
      <c r="K131" s="11">
        <f t="shared" si="81"/>
        <v>0.0006005928005781935</v>
      </c>
      <c r="L131" s="11">
        <f t="shared" si="81"/>
        <v>0.0005523219719073321</v>
      </c>
      <c r="M131" s="11">
        <f t="shared" si="81"/>
        <v>0.0005175683949221123</v>
      </c>
      <c r="N131" s="11">
        <f t="shared" si="81"/>
        <v>0.0004908023055975288</v>
      </c>
    </row>
    <row r="132" spans="2:14" ht="12.75">
      <c r="B132" s="3">
        <v>9</v>
      </c>
      <c r="C132" s="11"/>
      <c r="D132" s="11"/>
      <c r="E132" s="11"/>
      <c r="F132" s="11"/>
      <c r="G132" s="11"/>
      <c r="H132" s="11">
        <f t="shared" si="82"/>
        <v>0.00513269516563644</v>
      </c>
      <c r="I132" s="11">
        <f t="shared" si="81"/>
        <v>0.0005731217919307532</v>
      </c>
      <c r="J132" s="11">
        <f t="shared" si="81"/>
        <v>0.00046835309480400386</v>
      </c>
      <c r="K132" s="11">
        <f t="shared" si="81"/>
        <v>0.0004161861929369527</v>
      </c>
      <c r="L132" s="11">
        <f t="shared" si="81"/>
        <v>0.0003827364872543383</v>
      </c>
      <c r="M132" s="11">
        <f t="shared" si="81"/>
        <v>0.00035865368292752086</v>
      </c>
      <c r="N132" s="11">
        <f t="shared" si="81"/>
        <v>0.00034010588014819244</v>
      </c>
    </row>
    <row r="133" spans="2:14" ht="12.75">
      <c r="B133" s="3" t="s">
        <v>0</v>
      </c>
      <c r="C133" s="11"/>
      <c r="D133" s="11"/>
      <c r="E133" s="11"/>
      <c r="F133" s="11"/>
      <c r="G133" s="11"/>
      <c r="H133" s="11">
        <f t="shared" si="82"/>
        <v>0.01129469177201392</v>
      </c>
      <c r="I133" s="11">
        <f t="shared" si="81"/>
        <v>0.0016650407053127785</v>
      </c>
      <c r="J133" s="11">
        <f t="shared" si="81"/>
        <v>0.001360665356452024</v>
      </c>
      <c r="K133" s="11">
        <f t="shared" si="81"/>
        <v>0.0012091094109241455</v>
      </c>
      <c r="L133" s="11">
        <f t="shared" si="81"/>
        <v>0.0011119309013535054</v>
      </c>
      <c r="M133" s="11">
        <f t="shared" si="81"/>
        <v>0.0010419652325082374</v>
      </c>
      <c r="N133" s="11">
        <f t="shared" si="81"/>
        <v>0.000988079920421855</v>
      </c>
    </row>
    <row r="134" spans="3:14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2.75">
      <c r="A135" t="s">
        <v>39</v>
      </c>
      <c r="B135" s="3">
        <v>0</v>
      </c>
      <c r="C135" s="11"/>
      <c r="D135" s="11"/>
      <c r="E135" s="11"/>
      <c r="F135" s="11"/>
      <c r="G135" s="11"/>
      <c r="H135" s="11"/>
      <c r="I135" s="11"/>
      <c r="J135" s="11">
        <f aca="true" t="shared" si="83" ref="J135:N145">I123</f>
        <v>0.9359801014471737</v>
      </c>
      <c r="K135" s="11">
        <f t="shared" si="83"/>
        <v>0.9476831660592704</v>
      </c>
      <c r="L135" s="11">
        <f t="shared" si="83"/>
        <v>0.9535104087367698</v>
      </c>
      <c r="M135" s="11">
        <f t="shared" si="83"/>
        <v>0.957246868935236</v>
      </c>
      <c r="N135" s="11">
        <f t="shared" si="83"/>
        <v>0.959937010387852</v>
      </c>
    </row>
    <row r="136" spans="1:14" ht="12.75">
      <c r="A136" t="s">
        <v>33</v>
      </c>
      <c r="B136" s="3">
        <v>1</v>
      </c>
      <c r="C136" s="11"/>
      <c r="D136" s="11"/>
      <c r="E136" s="11"/>
      <c r="F136" s="11"/>
      <c r="G136" s="11"/>
      <c r="H136" s="11"/>
      <c r="I136" s="11">
        <f aca="true" t="shared" si="84" ref="I136:I145">H124</f>
        <v>0.4898951780585945</v>
      </c>
      <c r="J136" s="11">
        <f t="shared" si="83"/>
        <v>0.02768153034941147</v>
      </c>
      <c r="K136" s="11">
        <f t="shared" si="83"/>
        <v>0.022621248381398607</v>
      </c>
      <c r="L136" s="11">
        <f t="shared" si="83"/>
        <v>0.020101609977137714</v>
      </c>
      <c r="M136" s="11">
        <f t="shared" si="83"/>
        <v>0.018486003912128676</v>
      </c>
      <c r="N136" s="11">
        <f t="shared" si="83"/>
        <v>0.017322815060722585</v>
      </c>
    </row>
    <row r="137" spans="2:14" ht="12.75">
      <c r="B137" s="3">
        <v>2</v>
      </c>
      <c r="C137" s="11"/>
      <c r="D137" s="11"/>
      <c r="E137" s="11"/>
      <c r="F137" s="11"/>
      <c r="G137" s="11"/>
      <c r="H137" s="11"/>
      <c r="I137" s="11">
        <f t="shared" si="84"/>
        <v>0.2333333201212871</v>
      </c>
      <c r="J137" s="11">
        <f t="shared" si="83"/>
        <v>0.014467119700513346</v>
      </c>
      <c r="K137" s="11">
        <f t="shared" si="83"/>
        <v>0.011822478886746061</v>
      </c>
      <c r="L137" s="11">
        <f t="shared" si="83"/>
        <v>0.010505647413329065</v>
      </c>
      <c r="M137" s="11">
        <f t="shared" si="83"/>
        <v>0.009661287797501033</v>
      </c>
      <c r="N137" s="11">
        <f t="shared" si="83"/>
        <v>0.009053373706943814</v>
      </c>
    </row>
    <row r="138" spans="2:14" ht="12.75">
      <c r="B138" s="3">
        <v>3</v>
      </c>
      <c r="C138" s="11"/>
      <c r="D138" s="11"/>
      <c r="E138" s="11"/>
      <c r="F138" s="11"/>
      <c r="G138" s="11"/>
      <c r="H138" s="11"/>
      <c r="I138" s="11">
        <f t="shared" si="84"/>
        <v>0.11873130865741356</v>
      </c>
      <c r="J138" s="11">
        <f t="shared" si="83"/>
        <v>0.00806803940737027</v>
      </c>
      <c r="K138" s="11">
        <f t="shared" si="83"/>
        <v>0.0065931731765297855</v>
      </c>
      <c r="L138" s="11">
        <f t="shared" si="83"/>
        <v>0.005858801135630948</v>
      </c>
      <c r="M138" s="11">
        <f t="shared" si="83"/>
        <v>0.005387917725835779</v>
      </c>
      <c r="N138" s="11">
        <f t="shared" si="83"/>
        <v>0.005048895519588514</v>
      </c>
    </row>
    <row r="139" spans="2:14" ht="12.75">
      <c r="B139" s="3">
        <v>4</v>
      </c>
      <c r="C139" s="11"/>
      <c r="D139" s="11"/>
      <c r="E139" s="11"/>
      <c r="F139" s="11"/>
      <c r="G139" s="11"/>
      <c r="H139" s="11"/>
      <c r="I139" s="11">
        <f t="shared" si="84"/>
        <v>0.06382922212788592</v>
      </c>
      <c r="J139" s="11">
        <f t="shared" si="83"/>
        <v>0.004743516145402723</v>
      </c>
      <c r="K139" s="11">
        <f t="shared" si="83"/>
        <v>0.0038763845629875334</v>
      </c>
      <c r="L139" s="11">
        <f t="shared" si="83"/>
        <v>0.0034446184972995353</v>
      </c>
      <c r="M139" s="11">
        <f t="shared" si="83"/>
        <v>0.003167767710610863</v>
      </c>
      <c r="N139" s="11">
        <f t="shared" si="83"/>
        <v>0.002968443286449662</v>
      </c>
    </row>
    <row r="140" spans="2:14" ht="12.75">
      <c r="B140" s="3">
        <v>5</v>
      </c>
      <c r="C140" s="11"/>
      <c r="D140" s="11"/>
      <c r="E140" s="11"/>
      <c r="F140" s="11"/>
      <c r="G140" s="11"/>
      <c r="H140" s="11"/>
      <c r="I140" s="11">
        <f t="shared" si="84"/>
        <v>0.03594609840074868</v>
      </c>
      <c r="J140" s="11">
        <f t="shared" si="83"/>
        <v>0.0029140485111892366</v>
      </c>
      <c r="K140" s="11">
        <f t="shared" si="83"/>
        <v>0.0023813501036606534</v>
      </c>
      <c r="L140" s="11">
        <f t="shared" si="83"/>
        <v>0.002116106511706288</v>
      </c>
      <c r="M140" s="11">
        <f t="shared" si="83"/>
        <v>0.0019460308551590706</v>
      </c>
      <c r="N140" s="11">
        <f t="shared" si="83"/>
        <v>0.0018235813844149828</v>
      </c>
    </row>
    <row r="141" spans="2:14" ht="12.75">
      <c r="B141" s="3">
        <v>6</v>
      </c>
      <c r="C141" s="11"/>
      <c r="D141" s="11"/>
      <c r="E141" s="11"/>
      <c r="F141" s="11"/>
      <c r="G141" s="11"/>
      <c r="H141" s="11"/>
      <c r="I141" s="11">
        <f t="shared" si="84"/>
        <v>0.021066143981547356</v>
      </c>
      <c r="J141" s="11">
        <f t="shared" si="83"/>
        <v>0.0018577949686053492</v>
      </c>
      <c r="K141" s="11">
        <f t="shared" si="83"/>
        <v>0.0015181834564803145</v>
      </c>
      <c r="L141" s="11">
        <f t="shared" si="83"/>
        <v>0.0013490825617300999</v>
      </c>
      <c r="M141" s="11">
        <f t="shared" si="83"/>
        <v>0.0012406541337878605</v>
      </c>
      <c r="N141" s="11">
        <f t="shared" si="83"/>
        <v>0.001162588854578107</v>
      </c>
    </row>
    <row r="142" spans="2:14" ht="12.75">
      <c r="B142" s="3">
        <v>7</v>
      </c>
      <c r="C142" s="11"/>
      <c r="D142" s="11"/>
      <c r="E142" s="11"/>
      <c r="F142" s="11"/>
      <c r="G142" s="11"/>
      <c r="H142" s="11"/>
      <c r="I142" s="11">
        <f t="shared" si="84"/>
        <v>0.012779919847775172</v>
      </c>
      <c r="J142" s="11">
        <f t="shared" si="83"/>
        <v>0.0012226224814526176</v>
      </c>
      <c r="K142" s="11">
        <f t="shared" si="83"/>
        <v>0.0009991227537103848</v>
      </c>
      <c r="L142" s="11">
        <f t="shared" si="83"/>
        <v>0.0008878367619571772</v>
      </c>
      <c r="M142" s="11">
        <f t="shared" si="83"/>
        <v>0.0008164795692254811</v>
      </c>
      <c r="N142" s="11">
        <f t="shared" si="83"/>
        <v>0.0007651044890925155</v>
      </c>
    </row>
    <row r="143" spans="2:14" ht="12.75">
      <c r="B143" s="3">
        <v>8</v>
      </c>
      <c r="C143" s="11"/>
      <c r="D143" s="11"/>
      <c r="E143" s="11"/>
      <c r="F143" s="11"/>
      <c r="G143" s="11"/>
      <c r="H143" s="11"/>
      <c r="I143" s="11">
        <f t="shared" si="84"/>
        <v>0.007991421867097413</v>
      </c>
      <c r="J143" s="11">
        <f t="shared" si="83"/>
        <v>0.000827064491637828</v>
      </c>
      <c r="K143" s="11">
        <f t="shared" si="83"/>
        <v>0.0006758741679602353</v>
      </c>
      <c r="L143" s="11">
        <f t="shared" si="83"/>
        <v>0.0006005928005781935</v>
      </c>
      <c r="M143" s="11">
        <f t="shared" si="83"/>
        <v>0.0005523219719073321</v>
      </c>
      <c r="N143" s="11">
        <f t="shared" si="83"/>
        <v>0.0005175683949221123</v>
      </c>
    </row>
    <row r="144" spans="2:14" ht="12.75">
      <c r="B144" s="3">
        <v>9</v>
      </c>
      <c r="C144" s="11"/>
      <c r="D144" s="11"/>
      <c r="E144" s="11"/>
      <c r="F144" s="11"/>
      <c r="G144" s="11"/>
      <c r="H144" s="11"/>
      <c r="I144" s="11">
        <f t="shared" si="84"/>
        <v>0.00513269516563644</v>
      </c>
      <c r="J144" s="11">
        <f t="shared" si="83"/>
        <v>0.0005731217919307532</v>
      </c>
      <c r="K144" s="11">
        <f t="shared" si="83"/>
        <v>0.00046835309480400386</v>
      </c>
      <c r="L144" s="11">
        <f t="shared" si="83"/>
        <v>0.0004161861929369527</v>
      </c>
      <c r="M144" s="11">
        <f t="shared" si="83"/>
        <v>0.0003827364872543383</v>
      </c>
      <c r="N144" s="11">
        <f t="shared" si="83"/>
        <v>0.00035865368292752086</v>
      </c>
    </row>
    <row r="145" spans="2:14" ht="12.75">
      <c r="B145" s="3" t="s">
        <v>0</v>
      </c>
      <c r="C145" s="11"/>
      <c r="D145" s="11"/>
      <c r="E145" s="11"/>
      <c r="F145" s="11"/>
      <c r="G145" s="11"/>
      <c r="H145" s="11"/>
      <c r="I145" s="11">
        <f t="shared" si="84"/>
        <v>0.01129469177201392</v>
      </c>
      <c r="J145" s="11">
        <f t="shared" si="83"/>
        <v>0.0016650407053127785</v>
      </c>
      <c r="K145" s="11">
        <f t="shared" si="83"/>
        <v>0.001360665356452024</v>
      </c>
      <c r="L145" s="11">
        <f t="shared" si="83"/>
        <v>0.0012091094109241455</v>
      </c>
      <c r="M145" s="11">
        <f t="shared" si="83"/>
        <v>0.0011119309013535054</v>
      </c>
      <c r="N145" s="11">
        <f t="shared" si="83"/>
        <v>0.0010419652325082374</v>
      </c>
    </row>
    <row r="146" spans="3:14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2.75">
      <c r="A147" t="s">
        <v>40</v>
      </c>
      <c r="B147" s="3">
        <v>0</v>
      </c>
      <c r="C147" s="11"/>
      <c r="D147" s="11"/>
      <c r="E147" s="11"/>
      <c r="F147" s="11"/>
      <c r="G147" s="11"/>
      <c r="H147" s="11"/>
      <c r="I147" s="11"/>
      <c r="J147" s="11"/>
      <c r="K147" s="11">
        <f aca="true" t="shared" si="85" ref="K147:N157">J135</f>
        <v>0.9359801014471737</v>
      </c>
      <c r="L147" s="11">
        <f t="shared" si="85"/>
        <v>0.9476831660592704</v>
      </c>
      <c r="M147" s="11">
        <f t="shared" si="85"/>
        <v>0.9535104087367698</v>
      </c>
      <c r="N147" s="11">
        <f t="shared" si="85"/>
        <v>0.957246868935236</v>
      </c>
    </row>
    <row r="148" spans="1:14" ht="12.75">
      <c r="A148" t="s">
        <v>33</v>
      </c>
      <c r="B148" s="3">
        <v>1</v>
      </c>
      <c r="C148" s="11"/>
      <c r="D148" s="11"/>
      <c r="E148" s="11"/>
      <c r="F148" s="11"/>
      <c r="G148" s="11"/>
      <c r="H148" s="11"/>
      <c r="I148" s="11"/>
      <c r="J148" s="11">
        <f aca="true" t="shared" si="86" ref="J148:J157">I136</f>
        <v>0.4898951780585945</v>
      </c>
      <c r="K148" s="11">
        <f t="shared" si="85"/>
        <v>0.02768153034941147</v>
      </c>
      <c r="L148" s="11">
        <f t="shared" si="85"/>
        <v>0.022621248381398607</v>
      </c>
      <c r="M148" s="11">
        <f t="shared" si="85"/>
        <v>0.020101609977137714</v>
      </c>
      <c r="N148" s="11">
        <f t="shared" si="85"/>
        <v>0.018486003912128676</v>
      </c>
    </row>
    <row r="149" spans="2:14" ht="12.75">
      <c r="B149" s="3">
        <v>2</v>
      </c>
      <c r="C149" s="11"/>
      <c r="D149" s="11"/>
      <c r="E149" s="11"/>
      <c r="F149" s="11"/>
      <c r="G149" s="11"/>
      <c r="H149" s="11"/>
      <c r="I149" s="11"/>
      <c r="J149" s="11">
        <f t="shared" si="86"/>
        <v>0.2333333201212871</v>
      </c>
      <c r="K149" s="11">
        <f t="shared" si="85"/>
        <v>0.014467119700513346</v>
      </c>
      <c r="L149" s="11">
        <f t="shared" si="85"/>
        <v>0.011822478886746061</v>
      </c>
      <c r="M149" s="11">
        <f t="shared" si="85"/>
        <v>0.010505647413329065</v>
      </c>
      <c r="N149" s="11">
        <f t="shared" si="85"/>
        <v>0.009661287797501033</v>
      </c>
    </row>
    <row r="150" spans="2:14" ht="12.75">
      <c r="B150" s="3">
        <v>3</v>
      </c>
      <c r="C150" s="11"/>
      <c r="D150" s="11"/>
      <c r="E150" s="11"/>
      <c r="F150" s="11"/>
      <c r="G150" s="11"/>
      <c r="H150" s="11"/>
      <c r="I150" s="11"/>
      <c r="J150" s="11">
        <f t="shared" si="86"/>
        <v>0.11873130865741356</v>
      </c>
      <c r="K150" s="11">
        <f t="shared" si="85"/>
        <v>0.00806803940737027</v>
      </c>
      <c r="L150" s="11">
        <f t="shared" si="85"/>
        <v>0.0065931731765297855</v>
      </c>
      <c r="M150" s="11">
        <f t="shared" si="85"/>
        <v>0.005858801135630948</v>
      </c>
      <c r="N150" s="11">
        <f t="shared" si="85"/>
        <v>0.005387917725835779</v>
      </c>
    </row>
    <row r="151" spans="2:14" ht="12.75">
      <c r="B151" s="3">
        <v>4</v>
      </c>
      <c r="C151" s="11"/>
      <c r="D151" s="11"/>
      <c r="E151" s="11"/>
      <c r="F151" s="11"/>
      <c r="G151" s="11"/>
      <c r="H151" s="11"/>
      <c r="I151" s="11"/>
      <c r="J151" s="11">
        <f t="shared" si="86"/>
        <v>0.06382922212788592</v>
      </c>
      <c r="K151" s="11">
        <f t="shared" si="85"/>
        <v>0.004743516145402723</v>
      </c>
      <c r="L151" s="11">
        <f t="shared" si="85"/>
        <v>0.0038763845629875334</v>
      </c>
      <c r="M151" s="11">
        <f t="shared" si="85"/>
        <v>0.0034446184972995353</v>
      </c>
      <c r="N151" s="11">
        <f t="shared" si="85"/>
        <v>0.003167767710610863</v>
      </c>
    </row>
    <row r="152" spans="2:14" ht="12.75">
      <c r="B152" s="3">
        <v>5</v>
      </c>
      <c r="C152" s="11"/>
      <c r="D152" s="11"/>
      <c r="E152" s="11"/>
      <c r="F152" s="11"/>
      <c r="G152" s="11"/>
      <c r="H152" s="11"/>
      <c r="I152" s="11"/>
      <c r="J152" s="11">
        <f t="shared" si="86"/>
        <v>0.03594609840074868</v>
      </c>
      <c r="K152" s="11">
        <f t="shared" si="85"/>
        <v>0.0029140485111892366</v>
      </c>
      <c r="L152" s="11">
        <f t="shared" si="85"/>
        <v>0.0023813501036606534</v>
      </c>
      <c r="M152" s="11">
        <f t="shared" si="85"/>
        <v>0.002116106511706288</v>
      </c>
      <c r="N152" s="11">
        <f t="shared" si="85"/>
        <v>0.0019460308551590706</v>
      </c>
    </row>
    <row r="153" spans="2:14" ht="12.75">
      <c r="B153" s="3">
        <v>6</v>
      </c>
      <c r="C153" s="11"/>
      <c r="D153" s="11"/>
      <c r="E153" s="11"/>
      <c r="F153" s="11"/>
      <c r="G153" s="11"/>
      <c r="H153" s="11"/>
      <c r="I153" s="11"/>
      <c r="J153" s="11">
        <f t="shared" si="86"/>
        <v>0.021066143981547356</v>
      </c>
      <c r="K153" s="11">
        <f t="shared" si="85"/>
        <v>0.0018577949686053492</v>
      </c>
      <c r="L153" s="11">
        <f t="shared" si="85"/>
        <v>0.0015181834564803145</v>
      </c>
      <c r="M153" s="11">
        <f t="shared" si="85"/>
        <v>0.0013490825617300999</v>
      </c>
      <c r="N153" s="11">
        <f t="shared" si="85"/>
        <v>0.0012406541337878605</v>
      </c>
    </row>
    <row r="154" spans="2:14" ht="12.75">
      <c r="B154" s="3">
        <v>7</v>
      </c>
      <c r="C154" s="11"/>
      <c r="D154" s="11"/>
      <c r="E154" s="11"/>
      <c r="F154" s="11"/>
      <c r="G154" s="11"/>
      <c r="H154" s="11"/>
      <c r="I154" s="11"/>
      <c r="J154" s="11">
        <f t="shared" si="86"/>
        <v>0.012779919847775172</v>
      </c>
      <c r="K154" s="11">
        <f t="shared" si="85"/>
        <v>0.0012226224814526176</v>
      </c>
      <c r="L154" s="11">
        <f t="shared" si="85"/>
        <v>0.0009991227537103848</v>
      </c>
      <c r="M154" s="11">
        <f t="shared" si="85"/>
        <v>0.0008878367619571772</v>
      </c>
      <c r="N154" s="11">
        <f t="shared" si="85"/>
        <v>0.0008164795692254811</v>
      </c>
    </row>
    <row r="155" spans="2:14" ht="12.75">
      <c r="B155" s="3">
        <v>8</v>
      </c>
      <c r="C155" s="11"/>
      <c r="D155" s="11"/>
      <c r="E155" s="11"/>
      <c r="F155" s="11"/>
      <c r="G155" s="11"/>
      <c r="H155" s="11"/>
      <c r="I155" s="11"/>
      <c r="J155" s="11">
        <f t="shared" si="86"/>
        <v>0.007991421867097413</v>
      </c>
      <c r="K155" s="11">
        <f t="shared" si="85"/>
        <v>0.000827064491637828</v>
      </c>
      <c r="L155" s="11">
        <f t="shared" si="85"/>
        <v>0.0006758741679602353</v>
      </c>
      <c r="M155" s="11">
        <f t="shared" si="85"/>
        <v>0.0006005928005781935</v>
      </c>
      <c r="N155" s="11">
        <f t="shared" si="85"/>
        <v>0.0005523219719073321</v>
      </c>
    </row>
    <row r="156" spans="2:14" ht="12.75">
      <c r="B156" s="3">
        <v>9</v>
      </c>
      <c r="C156" s="11"/>
      <c r="D156" s="11"/>
      <c r="E156" s="11"/>
      <c r="F156" s="11"/>
      <c r="G156" s="11"/>
      <c r="H156" s="11"/>
      <c r="I156" s="11"/>
      <c r="J156" s="11">
        <f t="shared" si="86"/>
        <v>0.00513269516563644</v>
      </c>
      <c r="K156" s="11">
        <f t="shared" si="85"/>
        <v>0.0005731217919307532</v>
      </c>
      <c r="L156" s="11">
        <f t="shared" si="85"/>
        <v>0.00046835309480400386</v>
      </c>
      <c r="M156" s="11">
        <f t="shared" si="85"/>
        <v>0.0004161861929369527</v>
      </c>
      <c r="N156" s="11">
        <f t="shared" si="85"/>
        <v>0.0003827364872543383</v>
      </c>
    </row>
    <row r="157" spans="2:14" ht="12.75">
      <c r="B157" s="3" t="s">
        <v>0</v>
      </c>
      <c r="C157" s="11"/>
      <c r="D157" s="11"/>
      <c r="E157" s="11"/>
      <c r="F157" s="11"/>
      <c r="G157" s="11"/>
      <c r="H157" s="11"/>
      <c r="I157" s="11"/>
      <c r="J157" s="11">
        <f t="shared" si="86"/>
        <v>0.01129469177201392</v>
      </c>
      <c r="K157" s="11">
        <f t="shared" si="85"/>
        <v>0.0016650407053127785</v>
      </c>
      <c r="L157" s="11">
        <f t="shared" si="85"/>
        <v>0.001360665356452024</v>
      </c>
      <c r="M157" s="11">
        <f t="shared" si="85"/>
        <v>0.0012091094109241455</v>
      </c>
      <c r="N157" s="11">
        <f t="shared" si="85"/>
        <v>0.0011119309013535054</v>
      </c>
    </row>
    <row r="158" spans="3:14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2.75">
      <c r="A159" t="s">
        <v>41</v>
      </c>
      <c r="B159" s="3">
        <v>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>
        <f aca="true" t="shared" si="87" ref="L159:N169">K147</f>
        <v>0.9359801014471737</v>
      </c>
      <c r="M159" s="11">
        <f t="shared" si="87"/>
        <v>0.9476831660592704</v>
      </c>
      <c r="N159" s="11">
        <f t="shared" si="87"/>
        <v>0.9535104087367698</v>
      </c>
    </row>
    <row r="160" spans="1:14" ht="12.75">
      <c r="A160" t="s">
        <v>33</v>
      </c>
      <c r="B160" s="3">
        <v>1</v>
      </c>
      <c r="C160" s="11"/>
      <c r="D160" s="11"/>
      <c r="E160" s="11"/>
      <c r="F160" s="11"/>
      <c r="G160" s="11"/>
      <c r="H160" s="11"/>
      <c r="I160" s="11"/>
      <c r="J160" s="11"/>
      <c r="K160" s="11">
        <f aca="true" t="shared" si="88" ref="K160:K169">J148</f>
        <v>0.4898951780585945</v>
      </c>
      <c r="L160" s="11">
        <f t="shared" si="87"/>
        <v>0.02768153034941147</v>
      </c>
      <c r="M160" s="11">
        <f t="shared" si="87"/>
        <v>0.022621248381398607</v>
      </c>
      <c r="N160" s="11">
        <f t="shared" si="87"/>
        <v>0.020101609977137714</v>
      </c>
    </row>
    <row r="161" spans="2:14" ht="12.75">
      <c r="B161" s="3">
        <v>2</v>
      </c>
      <c r="C161" s="11"/>
      <c r="D161" s="11"/>
      <c r="E161" s="11"/>
      <c r="F161" s="11"/>
      <c r="G161" s="11"/>
      <c r="H161" s="11"/>
      <c r="I161" s="11"/>
      <c r="J161" s="11"/>
      <c r="K161" s="11">
        <f t="shared" si="88"/>
        <v>0.2333333201212871</v>
      </c>
      <c r="L161" s="11">
        <f t="shared" si="87"/>
        <v>0.014467119700513346</v>
      </c>
      <c r="M161" s="11">
        <f t="shared" si="87"/>
        <v>0.011822478886746061</v>
      </c>
      <c r="N161" s="11">
        <f t="shared" si="87"/>
        <v>0.010505647413329065</v>
      </c>
    </row>
    <row r="162" spans="2:14" ht="12.75">
      <c r="B162" s="3">
        <v>3</v>
      </c>
      <c r="C162" s="11"/>
      <c r="D162" s="11"/>
      <c r="E162" s="11"/>
      <c r="F162" s="11"/>
      <c r="G162" s="11"/>
      <c r="H162" s="11"/>
      <c r="I162" s="11"/>
      <c r="J162" s="11"/>
      <c r="K162" s="11">
        <f t="shared" si="88"/>
        <v>0.11873130865741356</v>
      </c>
      <c r="L162" s="11">
        <f t="shared" si="87"/>
        <v>0.00806803940737027</v>
      </c>
      <c r="M162" s="11">
        <f t="shared" si="87"/>
        <v>0.0065931731765297855</v>
      </c>
      <c r="N162" s="11">
        <f t="shared" si="87"/>
        <v>0.005858801135630948</v>
      </c>
    </row>
    <row r="163" spans="2:14" ht="12.75">
      <c r="B163" s="3">
        <v>4</v>
      </c>
      <c r="C163" s="11"/>
      <c r="D163" s="11"/>
      <c r="E163" s="11"/>
      <c r="F163" s="11"/>
      <c r="G163" s="11"/>
      <c r="H163" s="11"/>
      <c r="I163" s="11"/>
      <c r="J163" s="11"/>
      <c r="K163" s="11">
        <f t="shared" si="88"/>
        <v>0.06382922212788592</v>
      </c>
      <c r="L163" s="11">
        <f t="shared" si="87"/>
        <v>0.004743516145402723</v>
      </c>
      <c r="M163" s="11">
        <f t="shared" si="87"/>
        <v>0.0038763845629875334</v>
      </c>
      <c r="N163" s="11">
        <f t="shared" si="87"/>
        <v>0.0034446184972995353</v>
      </c>
    </row>
    <row r="164" spans="2:14" ht="12.75">
      <c r="B164" s="3">
        <v>5</v>
      </c>
      <c r="C164" s="11"/>
      <c r="D164" s="11"/>
      <c r="E164" s="11"/>
      <c r="F164" s="11"/>
      <c r="G164" s="11"/>
      <c r="H164" s="11"/>
      <c r="I164" s="11"/>
      <c r="J164" s="11"/>
      <c r="K164" s="11">
        <f t="shared" si="88"/>
        <v>0.03594609840074868</v>
      </c>
      <c r="L164" s="11">
        <f t="shared" si="87"/>
        <v>0.0029140485111892366</v>
      </c>
      <c r="M164" s="11">
        <f t="shared" si="87"/>
        <v>0.0023813501036606534</v>
      </c>
      <c r="N164" s="11">
        <f t="shared" si="87"/>
        <v>0.002116106511706288</v>
      </c>
    </row>
    <row r="165" spans="2:14" ht="12.75">
      <c r="B165" s="3">
        <v>6</v>
      </c>
      <c r="C165" s="11"/>
      <c r="D165" s="11"/>
      <c r="E165" s="11"/>
      <c r="F165" s="11"/>
      <c r="G165" s="11"/>
      <c r="H165" s="11"/>
      <c r="I165" s="11"/>
      <c r="J165" s="11"/>
      <c r="K165" s="11">
        <f t="shared" si="88"/>
        <v>0.021066143981547356</v>
      </c>
      <c r="L165" s="11">
        <f t="shared" si="87"/>
        <v>0.0018577949686053492</v>
      </c>
      <c r="M165" s="11">
        <f t="shared" si="87"/>
        <v>0.0015181834564803145</v>
      </c>
      <c r="N165" s="11">
        <f t="shared" si="87"/>
        <v>0.0013490825617300999</v>
      </c>
    </row>
    <row r="166" spans="2:14" ht="12.75">
      <c r="B166" s="3">
        <v>7</v>
      </c>
      <c r="C166" s="11"/>
      <c r="D166" s="11"/>
      <c r="E166" s="11"/>
      <c r="F166" s="11"/>
      <c r="G166" s="11"/>
      <c r="H166" s="11"/>
      <c r="I166" s="11"/>
      <c r="J166" s="11"/>
      <c r="K166" s="11">
        <f t="shared" si="88"/>
        <v>0.012779919847775172</v>
      </c>
      <c r="L166" s="11">
        <f t="shared" si="87"/>
        <v>0.0012226224814526176</v>
      </c>
      <c r="M166" s="11">
        <f t="shared" si="87"/>
        <v>0.0009991227537103848</v>
      </c>
      <c r="N166" s="11">
        <f t="shared" si="87"/>
        <v>0.0008878367619571772</v>
      </c>
    </row>
    <row r="167" spans="2:14" ht="12.75">
      <c r="B167" s="3">
        <v>8</v>
      </c>
      <c r="C167" s="11"/>
      <c r="D167" s="11"/>
      <c r="E167" s="11"/>
      <c r="F167" s="11"/>
      <c r="G167" s="11"/>
      <c r="H167" s="11"/>
      <c r="I167" s="11"/>
      <c r="J167" s="11"/>
      <c r="K167" s="11">
        <f t="shared" si="88"/>
        <v>0.007991421867097413</v>
      </c>
      <c r="L167" s="11">
        <f t="shared" si="87"/>
        <v>0.000827064491637828</v>
      </c>
      <c r="M167" s="11">
        <f t="shared" si="87"/>
        <v>0.0006758741679602353</v>
      </c>
      <c r="N167" s="11">
        <f t="shared" si="87"/>
        <v>0.0006005928005781935</v>
      </c>
    </row>
    <row r="168" spans="2:14" ht="12.75">
      <c r="B168" s="3">
        <v>9</v>
      </c>
      <c r="C168" s="11"/>
      <c r="D168" s="11"/>
      <c r="E168" s="11"/>
      <c r="F168" s="11"/>
      <c r="G168" s="11"/>
      <c r="H168" s="11"/>
      <c r="I168" s="11"/>
      <c r="J168" s="11"/>
      <c r="K168" s="11">
        <f t="shared" si="88"/>
        <v>0.00513269516563644</v>
      </c>
      <c r="L168" s="11">
        <f t="shared" si="87"/>
        <v>0.0005731217919307532</v>
      </c>
      <c r="M168" s="11">
        <f t="shared" si="87"/>
        <v>0.00046835309480400386</v>
      </c>
      <c r="N168" s="11">
        <f t="shared" si="87"/>
        <v>0.0004161861929369527</v>
      </c>
    </row>
    <row r="169" spans="2:14" ht="12.75">
      <c r="B169" s="3" t="s">
        <v>0</v>
      </c>
      <c r="C169" s="11"/>
      <c r="D169" s="11"/>
      <c r="E169" s="11"/>
      <c r="F169" s="11"/>
      <c r="G169" s="11"/>
      <c r="H169" s="11"/>
      <c r="I169" s="11"/>
      <c r="J169" s="11"/>
      <c r="K169" s="11">
        <f t="shared" si="88"/>
        <v>0.01129469177201392</v>
      </c>
      <c r="L169" s="11">
        <f t="shared" si="87"/>
        <v>0.0016650407053127785</v>
      </c>
      <c r="M169" s="11">
        <f t="shared" si="87"/>
        <v>0.001360665356452024</v>
      </c>
      <c r="N169" s="11">
        <f t="shared" si="87"/>
        <v>0.0012091094109241455</v>
      </c>
    </row>
    <row r="170" spans="3:14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2.75">
      <c r="A171" t="s">
        <v>42</v>
      </c>
      <c r="B171" s="3">
        <v>0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>
        <f aca="true" t="shared" si="89" ref="M171:N181">L159</f>
        <v>0.9359801014471737</v>
      </c>
      <c r="N171" s="11">
        <f t="shared" si="89"/>
        <v>0.9476831660592704</v>
      </c>
    </row>
    <row r="172" spans="2:14" ht="12.75">
      <c r="B172" s="3">
        <v>1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>
        <f aca="true" t="shared" si="90" ref="L172:L181">K160</f>
        <v>0.4898951780585945</v>
      </c>
      <c r="M172" s="11">
        <f t="shared" si="89"/>
        <v>0.02768153034941147</v>
      </c>
      <c r="N172" s="11">
        <f t="shared" si="89"/>
        <v>0.022621248381398607</v>
      </c>
    </row>
    <row r="173" spans="2:14" ht="12.75">
      <c r="B173" s="3">
        <v>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>
        <f t="shared" si="90"/>
        <v>0.2333333201212871</v>
      </c>
      <c r="M173" s="11">
        <f t="shared" si="89"/>
        <v>0.014467119700513346</v>
      </c>
      <c r="N173" s="11">
        <f t="shared" si="89"/>
        <v>0.011822478886746061</v>
      </c>
    </row>
    <row r="174" spans="2:14" ht="12.75">
      <c r="B174" s="3">
        <v>3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>
        <f t="shared" si="90"/>
        <v>0.11873130865741356</v>
      </c>
      <c r="M174" s="11">
        <f t="shared" si="89"/>
        <v>0.00806803940737027</v>
      </c>
      <c r="N174" s="11">
        <f t="shared" si="89"/>
        <v>0.0065931731765297855</v>
      </c>
    </row>
    <row r="175" spans="2:14" ht="12.75">
      <c r="B175" s="3">
        <v>4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>
        <f t="shared" si="90"/>
        <v>0.06382922212788592</v>
      </c>
      <c r="M175" s="11">
        <f t="shared" si="89"/>
        <v>0.004743516145402723</v>
      </c>
      <c r="N175" s="11">
        <f t="shared" si="89"/>
        <v>0.0038763845629875334</v>
      </c>
    </row>
    <row r="176" spans="2:14" ht="12.75">
      <c r="B176" s="3">
        <v>5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>
        <f t="shared" si="90"/>
        <v>0.03594609840074868</v>
      </c>
      <c r="M176" s="11">
        <f t="shared" si="89"/>
        <v>0.0029140485111892366</v>
      </c>
      <c r="N176" s="11">
        <f t="shared" si="89"/>
        <v>0.0023813501036606534</v>
      </c>
    </row>
    <row r="177" spans="2:14" ht="12.75">
      <c r="B177" s="3">
        <v>6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>
        <f t="shared" si="90"/>
        <v>0.021066143981547356</v>
      </c>
      <c r="M177" s="11">
        <f t="shared" si="89"/>
        <v>0.0018577949686053492</v>
      </c>
      <c r="N177" s="11">
        <f t="shared" si="89"/>
        <v>0.0015181834564803145</v>
      </c>
    </row>
    <row r="178" spans="2:14" ht="12.75">
      <c r="B178" s="3">
        <v>7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>
        <f t="shared" si="90"/>
        <v>0.012779919847775172</v>
      </c>
      <c r="M178" s="11">
        <f t="shared" si="89"/>
        <v>0.0012226224814526176</v>
      </c>
      <c r="N178" s="11">
        <f t="shared" si="89"/>
        <v>0.0009991227537103848</v>
      </c>
    </row>
    <row r="179" spans="2:14" ht="12.75">
      <c r="B179" s="3">
        <v>8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>
        <f t="shared" si="90"/>
        <v>0.007991421867097413</v>
      </c>
      <c r="M179" s="11">
        <f t="shared" si="89"/>
        <v>0.000827064491637828</v>
      </c>
      <c r="N179" s="11">
        <f t="shared" si="89"/>
        <v>0.0006758741679602353</v>
      </c>
    </row>
    <row r="180" spans="2:14" ht="12.75">
      <c r="B180" s="3">
        <v>9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>
        <f t="shared" si="90"/>
        <v>0.00513269516563644</v>
      </c>
      <c r="M180" s="11">
        <f t="shared" si="89"/>
        <v>0.0005731217919307532</v>
      </c>
      <c r="N180" s="11">
        <f t="shared" si="89"/>
        <v>0.00046835309480400386</v>
      </c>
    </row>
    <row r="181" spans="2:14" ht="12.75">
      <c r="B181" s="3" t="s">
        <v>0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>
        <f t="shared" si="90"/>
        <v>0.01129469177201392</v>
      </c>
      <c r="M181" s="11">
        <f t="shared" si="89"/>
        <v>0.0016650407053127785</v>
      </c>
      <c r="N181" s="11">
        <f t="shared" si="89"/>
        <v>0.001360665356452024</v>
      </c>
    </row>
    <row r="182" spans="3:14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2.75">
      <c r="A183" t="s">
        <v>43</v>
      </c>
      <c r="B183" s="3">
        <v>0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>
        <f aca="true" t="shared" si="91" ref="N183:N193">M171</f>
        <v>0.9359801014471737</v>
      </c>
    </row>
    <row r="184" spans="1:14" ht="12.75">
      <c r="A184" t="s">
        <v>33</v>
      </c>
      <c r="B184" s="3">
        <v>1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>
        <f aca="true" t="shared" si="92" ref="M184:M193">L172</f>
        <v>0.4898951780585945</v>
      </c>
      <c r="N184" s="11">
        <f t="shared" si="91"/>
        <v>0.02768153034941147</v>
      </c>
    </row>
    <row r="185" spans="2:14" ht="12.75">
      <c r="B185" s="3">
        <v>2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>
        <f t="shared" si="92"/>
        <v>0.2333333201212871</v>
      </c>
      <c r="N185" s="11">
        <f t="shared" si="91"/>
        <v>0.014467119700513346</v>
      </c>
    </row>
    <row r="186" spans="2:14" ht="12.75">
      <c r="B186" s="3">
        <v>3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>
        <f t="shared" si="92"/>
        <v>0.11873130865741356</v>
      </c>
      <c r="N186" s="11">
        <f t="shared" si="91"/>
        <v>0.00806803940737027</v>
      </c>
    </row>
    <row r="187" spans="2:14" ht="12.75">
      <c r="B187" s="3">
        <v>4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>
        <f t="shared" si="92"/>
        <v>0.06382922212788592</v>
      </c>
      <c r="N187" s="11">
        <f t="shared" si="91"/>
        <v>0.004743516145402723</v>
      </c>
    </row>
    <row r="188" spans="2:14" ht="12.75">
      <c r="B188" s="3">
        <v>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>
        <f t="shared" si="92"/>
        <v>0.03594609840074868</v>
      </c>
      <c r="N188" s="11">
        <f t="shared" si="91"/>
        <v>0.0029140485111892366</v>
      </c>
    </row>
    <row r="189" spans="2:14" ht="12.75">
      <c r="B189" s="3">
        <v>6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>
        <f t="shared" si="92"/>
        <v>0.021066143981547356</v>
      </c>
      <c r="N189" s="11">
        <f t="shared" si="91"/>
        <v>0.0018577949686053492</v>
      </c>
    </row>
    <row r="190" spans="2:14" ht="12.75">
      <c r="B190" s="3">
        <v>7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>
        <f t="shared" si="92"/>
        <v>0.012779919847775172</v>
      </c>
      <c r="N190" s="11">
        <f t="shared" si="91"/>
        <v>0.0012226224814526176</v>
      </c>
    </row>
    <row r="191" spans="2:14" ht="12.75">
      <c r="B191" s="3">
        <v>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>
        <f t="shared" si="92"/>
        <v>0.007991421867097413</v>
      </c>
      <c r="N191" s="11">
        <f t="shared" si="91"/>
        <v>0.000827064491637828</v>
      </c>
    </row>
    <row r="192" spans="2:14" ht="12.75">
      <c r="B192" s="3">
        <v>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>
        <f t="shared" si="92"/>
        <v>0.00513269516563644</v>
      </c>
      <c r="N192" s="11">
        <f t="shared" si="91"/>
        <v>0.0005731217919307532</v>
      </c>
    </row>
    <row r="193" spans="2:14" ht="12.75">
      <c r="B193" s="3" t="s">
        <v>0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>
        <f t="shared" si="92"/>
        <v>0.01129469177201392</v>
      </c>
      <c r="N193" s="11">
        <f t="shared" si="91"/>
        <v>0.0016650407053127785</v>
      </c>
    </row>
    <row r="194" spans="3:14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2.75">
      <c r="A195" t="s">
        <v>44</v>
      </c>
      <c r="B195" s="3">
        <v>0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2.75">
      <c r="A196" t="s">
        <v>33</v>
      </c>
      <c r="B196" s="3">
        <v>1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>
        <f aca="true" t="shared" si="93" ref="N196:N205">M184</f>
        <v>0.4898951780585945</v>
      </c>
    </row>
    <row r="197" spans="2:14" ht="12.75">
      <c r="B197" s="3">
        <v>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>
        <f t="shared" si="93"/>
        <v>0.2333333201212871</v>
      </c>
    </row>
    <row r="198" spans="2:14" ht="12.75">
      <c r="B198" s="3">
        <v>3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>
        <f t="shared" si="93"/>
        <v>0.11873130865741356</v>
      </c>
    </row>
    <row r="199" spans="2:14" ht="12.75">
      <c r="B199" s="3">
        <v>4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>
        <f t="shared" si="93"/>
        <v>0.06382922212788592</v>
      </c>
    </row>
    <row r="200" spans="2:14" ht="12.75">
      <c r="B200" s="3">
        <v>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>
        <f t="shared" si="93"/>
        <v>0.03594609840074868</v>
      </c>
    </row>
    <row r="201" spans="2:14" ht="12.75">
      <c r="B201" s="3">
        <v>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>
        <f t="shared" si="93"/>
        <v>0.021066143981547356</v>
      </c>
    </row>
    <row r="202" spans="2:14" ht="12.75">
      <c r="B202" s="3">
        <v>7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>
        <f t="shared" si="93"/>
        <v>0.012779919847775172</v>
      </c>
    </row>
    <row r="203" spans="2:14" ht="12.75">
      <c r="B203" s="3">
        <v>8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>
        <f t="shared" si="93"/>
        <v>0.007991421867097413</v>
      </c>
    </row>
    <row r="204" spans="2:14" ht="12.75">
      <c r="B204" s="3">
        <v>9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>
        <f t="shared" si="93"/>
        <v>0.00513269516563644</v>
      </c>
    </row>
    <row r="205" spans="2:14" ht="12.75">
      <c r="B205" s="3" t="s">
        <v>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>
        <f t="shared" si="93"/>
        <v>0.01129469177201392</v>
      </c>
    </row>
  </sheetData>
  <printOptions/>
  <pageMargins left="0.7480314960629921" right="0.7480314960629921" top="0.984251968503937" bottom="0.984251968503937" header="0.5118110236220472" footer="0.5118110236220472"/>
  <pageSetup fitToHeight="6" fitToWidth="2" horizontalDpi="600" verticalDpi="600" orientation="landscape" scale="94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selection activeCell="A1" sqref="A1"/>
    </sheetView>
  </sheetViews>
  <sheetFormatPr defaultColWidth="9.140625" defaultRowHeight="12.75"/>
  <cols>
    <col min="2" max="2" width="3.8515625" style="0" customWidth="1"/>
    <col min="3" max="14" width="6.57421875" style="0" bestFit="1" customWidth="1"/>
    <col min="15" max="15" width="3.00390625" style="0" customWidth="1"/>
    <col min="16" max="16" width="7.28125" style="0" bestFit="1" customWidth="1"/>
  </cols>
  <sheetData>
    <row r="1" spans="1:3" ht="12.75">
      <c r="A1" t="s">
        <v>10</v>
      </c>
      <c r="C1" s="10">
        <v>6.90062594837</v>
      </c>
    </row>
    <row r="2" spans="1:3" ht="12.75">
      <c r="A2" t="s">
        <v>11</v>
      </c>
      <c r="C2" s="10">
        <v>7.18527841662741</v>
      </c>
    </row>
    <row r="3" spans="1:3" ht="12.75">
      <c r="A3" t="s">
        <v>19</v>
      </c>
      <c r="C3" s="10">
        <v>5.02403701756718</v>
      </c>
    </row>
    <row r="4" spans="1:3" ht="12.75">
      <c r="A4" t="s">
        <v>20</v>
      </c>
      <c r="C4" s="10">
        <v>5.59528093790598</v>
      </c>
    </row>
    <row r="5" spans="1:3" ht="12.75">
      <c r="A5" t="s">
        <v>21</v>
      </c>
      <c r="C5" s="10">
        <v>0.121503543744662</v>
      </c>
    </row>
    <row r="6" spans="1:3" ht="12.75">
      <c r="A6" t="s">
        <v>22</v>
      </c>
      <c r="C6" s="10">
        <v>-0.291243399802888</v>
      </c>
    </row>
    <row r="7" spans="3:14" ht="12.75">
      <c r="C7" s="4" t="s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3:16" ht="13.5" thickBot="1"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P8" s="3" t="s">
        <v>26</v>
      </c>
    </row>
    <row r="9" spans="2:16" ht="12.75">
      <c r="B9" s="2" t="s">
        <v>24</v>
      </c>
      <c r="C9" s="1">
        <v>1574</v>
      </c>
      <c r="D9" s="1">
        <v>1642</v>
      </c>
      <c r="E9" s="1">
        <v>1822</v>
      </c>
      <c r="F9" s="1">
        <v>1924</v>
      </c>
      <c r="G9" s="1">
        <v>2164</v>
      </c>
      <c r="H9" s="1">
        <v>2197</v>
      </c>
      <c r="I9" s="1">
        <v>2024</v>
      </c>
      <c r="J9" s="1">
        <v>2034</v>
      </c>
      <c r="K9" s="1">
        <v>2198</v>
      </c>
      <c r="L9" s="1">
        <v>2165</v>
      </c>
      <c r="M9" s="1">
        <v>2037</v>
      </c>
      <c r="N9" s="1">
        <v>1789</v>
      </c>
      <c r="P9" s="3" t="s">
        <v>25</v>
      </c>
    </row>
    <row r="11" spans="1:16" ht="12.75">
      <c r="A11" s="2" t="s">
        <v>6</v>
      </c>
      <c r="B11">
        <v>1</v>
      </c>
      <c r="C11" s="11">
        <f>(C1+C2-1)/(C1-1)</f>
        <v>2.2177146085005246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8">
        <f>SUMPRODUCT(C$9:N$9,C11:N11)</f>
        <v>3490.6827937798257</v>
      </c>
    </row>
    <row r="12" spans="2:16" ht="12.75">
      <c r="B12">
        <v>2</v>
      </c>
      <c r="C12" s="11">
        <f aca="true" t="shared" si="0" ref="C12:C43">C$5*(B12-C$8)^C$6*C$4/(C$3-1)</f>
        <v>0.16894637381182664</v>
      </c>
      <c r="D12" s="11">
        <f>C11</f>
        <v>2.2177146085005246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P12" s="8">
        <f aca="true" t="shared" si="1" ref="P12:P62">SUMPRODUCT(C$9:N$9,C12:N12)</f>
        <v>3907.4089795376767</v>
      </c>
    </row>
    <row r="13" spans="2:16" ht="12.75">
      <c r="B13">
        <v>3</v>
      </c>
      <c r="C13" s="11">
        <f t="shared" si="0"/>
        <v>0.1380625451788598</v>
      </c>
      <c r="D13" s="11">
        <f aca="true" t="shared" si="2" ref="D13:I62">C12</f>
        <v>0.16894637381182664</v>
      </c>
      <c r="E13" s="11">
        <f>D12</f>
        <v>2.2177146085005246</v>
      </c>
      <c r="F13" s="11"/>
      <c r="G13" s="11"/>
      <c r="H13" s="11"/>
      <c r="I13" s="11"/>
      <c r="J13" s="11"/>
      <c r="K13" s="11"/>
      <c r="L13" s="11"/>
      <c r="M13" s="11"/>
      <c r="N13" s="11"/>
      <c r="P13" s="8">
        <f t="shared" si="1"/>
        <v>4535.396408598501</v>
      </c>
    </row>
    <row r="14" spans="2:16" ht="12.75">
      <c r="B14">
        <v>4</v>
      </c>
      <c r="C14" s="11">
        <f t="shared" si="0"/>
        <v>0.12268471499978877</v>
      </c>
      <c r="D14" s="11">
        <f t="shared" si="2"/>
        <v>0.1380625451788598</v>
      </c>
      <c r="E14" s="11">
        <f t="shared" si="2"/>
        <v>0.16894637381182664</v>
      </c>
      <c r="F14" s="11">
        <f>E13</f>
        <v>2.2177146085005246</v>
      </c>
      <c r="G14" s="11"/>
      <c r="H14" s="11"/>
      <c r="I14" s="11"/>
      <c r="J14" s="11"/>
      <c r="K14" s="11"/>
      <c r="L14" s="11"/>
      <c r="M14" s="11"/>
      <c r="N14" s="11"/>
      <c r="P14" s="8">
        <f t="shared" si="1"/>
        <v>4994.507640433513</v>
      </c>
    </row>
    <row r="15" spans="2:16" ht="12.75">
      <c r="B15">
        <v>5</v>
      </c>
      <c r="C15" s="11">
        <f t="shared" si="0"/>
        <v>0.11282435929933153</v>
      </c>
      <c r="D15" s="11">
        <f t="shared" si="2"/>
        <v>0.12268471499978877</v>
      </c>
      <c r="E15" s="11">
        <f t="shared" si="2"/>
        <v>0.1380625451788598</v>
      </c>
      <c r="F15" s="11">
        <f t="shared" si="2"/>
        <v>0.16894637381182664</v>
      </c>
      <c r="G15" s="11">
        <f>F14</f>
        <v>2.2177146085005246</v>
      </c>
      <c r="H15" s="11"/>
      <c r="I15" s="11"/>
      <c r="J15" s="11"/>
      <c r="K15" s="11"/>
      <c r="L15" s="11"/>
      <c r="M15" s="11"/>
      <c r="N15" s="11"/>
      <c r="P15" s="8">
        <f t="shared" si="1"/>
        <v>5754.771036891773</v>
      </c>
    </row>
    <row r="16" spans="2:16" ht="12.75">
      <c r="B16">
        <v>6</v>
      </c>
      <c r="C16" s="11">
        <f t="shared" si="0"/>
        <v>0.1057251899983211</v>
      </c>
      <c r="D16" s="11">
        <f t="shared" si="2"/>
        <v>0.11282435929933153</v>
      </c>
      <c r="E16" s="11">
        <f t="shared" si="2"/>
        <v>0.12268471499978877</v>
      </c>
      <c r="F16" s="11">
        <f t="shared" si="2"/>
        <v>0.1380625451788598</v>
      </c>
      <c r="G16" s="11">
        <f t="shared" si="2"/>
        <v>0.16894637381182664</v>
      </c>
      <c r="H16" s="11">
        <f>G15</f>
        <v>2.2177146085005246</v>
      </c>
      <c r="I16" s="11"/>
      <c r="J16" s="11"/>
      <c r="K16" s="11"/>
      <c r="L16" s="11"/>
      <c r="M16" s="11"/>
      <c r="N16" s="11"/>
      <c r="P16" s="8">
        <f t="shared" si="1"/>
        <v>6078.751882485047</v>
      </c>
    </row>
    <row r="17" spans="2:16" ht="12.75">
      <c r="B17">
        <v>7</v>
      </c>
      <c r="C17" s="11">
        <f t="shared" si="0"/>
        <v>0.1002576357529857</v>
      </c>
      <c r="D17" s="11">
        <f t="shared" si="2"/>
        <v>0.1057251899983211</v>
      </c>
      <c r="E17" s="11">
        <f t="shared" si="2"/>
        <v>0.11282435929933153</v>
      </c>
      <c r="F17" s="11">
        <f t="shared" si="2"/>
        <v>0.12268471499978877</v>
      </c>
      <c r="G17" s="11">
        <f t="shared" si="2"/>
        <v>0.1380625451788598</v>
      </c>
      <c r="H17" s="11">
        <f t="shared" si="2"/>
        <v>0.16894637381182664</v>
      </c>
      <c r="I17" s="11">
        <f>H16</f>
        <v>2.2177146085005246</v>
      </c>
      <c r="J17" s="11"/>
      <c r="K17" s="11"/>
      <c r="L17" s="11"/>
      <c r="M17" s="11"/>
      <c r="N17" s="11"/>
      <c r="P17" s="8">
        <f t="shared" si="1"/>
        <v>5931.614553592116</v>
      </c>
    </row>
    <row r="18" spans="2:16" ht="12.75">
      <c r="B18">
        <v>8</v>
      </c>
      <c r="C18" s="11">
        <f t="shared" si="0"/>
        <v>0.09585607639551803</v>
      </c>
      <c r="D18" s="11">
        <f t="shared" si="2"/>
        <v>0.1002576357529857</v>
      </c>
      <c r="E18" s="11">
        <f t="shared" si="2"/>
        <v>0.1057251899983211</v>
      </c>
      <c r="F18" s="11">
        <f t="shared" si="2"/>
        <v>0.11282435929933153</v>
      </c>
      <c r="G18" s="11">
        <f t="shared" si="2"/>
        <v>0.12268471499978877</v>
      </c>
      <c r="H18" s="11">
        <f t="shared" si="2"/>
        <v>0.1380625451788598</v>
      </c>
      <c r="I18" s="11">
        <f t="shared" si="2"/>
        <v>0.16894637381182664</v>
      </c>
      <c r="J18" s="11">
        <f>I17</f>
        <v>2.2177146085005246</v>
      </c>
      <c r="K18" s="11"/>
      <c r="L18" s="11"/>
      <c r="M18" s="11"/>
      <c r="N18" s="11"/>
      <c r="P18" s="8">
        <f t="shared" si="1"/>
        <v>6146.797974924505</v>
      </c>
    </row>
    <row r="19" spans="2:16" ht="12.75">
      <c r="B19">
        <v>9</v>
      </c>
      <c r="C19" s="11">
        <f t="shared" si="0"/>
        <v>0.09219977825856983</v>
      </c>
      <c r="D19" s="11">
        <f t="shared" si="2"/>
        <v>0.09585607639551803</v>
      </c>
      <c r="E19" s="11">
        <f t="shared" si="2"/>
        <v>0.1002576357529857</v>
      </c>
      <c r="F19" s="11">
        <f t="shared" si="2"/>
        <v>0.1057251899983211</v>
      </c>
      <c r="G19" s="11">
        <f t="shared" si="2"/>
        <v>0.11282435929933153</v>
      </c>
      <c r="H19" s="11">
        <f t="shared" si="2"/>
        <v>0.12268471499978877</v>
      </c>
      <c r="I19" s="11">
        <f t="shared" si="2"/>
        <v>0.1380625451788598</v>
      </c>
      <c r="J19" s="11">
        <f aca="true" t="shared" si="3" ref="J19:N62">I18</f>
        <v>0.16894637381182664</v>
      </c>
      <c r="K19" s="11">
        <f>J18</f>
        <v>2.2177146085005246</v>
      </c>
      <c r="L19" s="11"/>
      <c r="M19" s="11"/>
      <c r="N19" s="11"/>
      <c r="P19" s="8">
        <f t="shared" si="1"/>
        <v>6699.905263956849</v>
      </c>
    </row>
    <row r="20" spans="2:16" ht="12.75">
      <c r="B20">
        <v>10</v>
      </c>
      <c r="C20" s="11">
        <f t="shared" si="0"/>
        <v>0.08909063245917243</v>
      </c>
      <c r="D20" s="11">
        <f t="shared" si="2"/>
        <v>0.09219977825856983</v>
      </c>
      <c r="E20" s="11">
        <f t="shared" si="2"/>
        <v>0.09585607639551803</v>
      </c>
      <c r="F20" s="11">
        <f t="shared" si="2"/>
        <v>0.1002576357529857</v>
      </c>
      <c r="G20" s="11">
        <f t="shared" si="2"/>
        <v>0.1057251899983211</v>
      </c>
      <c r="H20" s="11">
        <f t="shared" si="2"/>
        <v>0.11282435929933153</v>
      </c>
      <c r="I20" s="11">
        <f t="shared" si="2"/>
        <v>0.12268471499978877</v>
      </c>
      <c r="J20" s="11">
        <f t="shared" si="3"/>
        <v>0.1380625451788598</v>
      </c>
      <c r="K20" s="11">
        <f t="shared" si="3"/>
        <v>0.16894637381182664</v>
      </c>
      <c r="L20" s="11">
        <f>K19</f>
        <v>2.2177146085005246</v>
      </c>
      <c r="M20" s="11"/>
      <c r="N20" s="11"/>
      <c r="P20" s="8">
        <f t="shared" si="1"/>
        <v>6837.65991940509</v>
      </c>
    </row>
    <row r="21" spans="2:16" ht="12.75">
      <c r="B21">
        <v>11</v>
      </c>
      <c r="C21" s="11">
        <f t="shared" si="0"/>
        <v>0.08639835523753003</v>
      </c>
      <c r="D21" s="11">
        <f t="shared" si="2"/>
        <v>0.08909063245917243</v>
      </c>
      <c r="E21" s="11">
        <f t="shared" si="2"/>
        <v>0.09219977825856983</v>
      </c>
      <c r="F21" s="11">
        <f t="shared" si="2"/>
        <v>0.09585607639551803</v>
      </c>
      <c r="G21" s="11">
        <f t="shared" si="2"/>
        <v>0.1002576357529857</v>
      </c>
      <c r="H21" s="11">
        <f t="shared" si="2"/>
        <v>0.1057251899983211</v>
      </c>
      <c r="I21" s="11">
        <f t="shared" si="2"/>
        <v>0.11282435929933153</v>
      </c>
      <c r="J21" s="11">
        <f t="shared" si="3"/>
        <v>0.12268471499978877</v>
      </c>
      <c r="K21" s="11">
        <f t="shared" si="3"/>
        <v>0.1380625451788598</v>
      </c>
      <c r="L21" s="11">
        <f t="shared" si="3"/>
        <v>0.16894637381182664</v>
      </c>
      <c r="M21" s="11">
        <f>L20</f>
        <v>2.2177146085005246</v>
      </c>
      <c r="N21" s="11"/>
      <c r="P21" s="8">
        <f t="shared" si="1"/>
        <v>6748.540927462422</v>
      </c>
    </row>
    <row r="22" spans="2:16" ht="12.75">
      <c r="B22">
        <v>12</v>
      </c>
      <c r="C22" s="11">
        <f t="shared" si="0"/>
        <v>0.08403305036822771</v>
      </c>
      <c r="D22" s="11">
        <f t="shared" si="2"/>
        <v>0.08639835523753003</v>
      </c>
      <c r="E22" s="11">
        <f t="shared" si="2"/>
        <v>0.08909063245917243</v>
      </c>
      <c r="F22" s="11">
        <f t="shared" si="2"/>
        <v>0.09219977825856983</v>
      </c>
      <c r="G22" s="11">
        <f t="shared" si="2"/>
        <v>0.09585607639551803</v>
      </c>
      <c r="H22" s="11">
        <f t="shared" si="2"/>
        <v>0.1002576357529857</v>
      </c>
      <c r="I22" s="11">
        <f t="shared" si="2"/>
        <v>0.1057251899983211</v>
      </c>
      <c r="J22" s="11">
        <f t="shared" si="3"/>
        <v>0.11282435929933153</v>
      </c>
      <c r="K22" s="11">
        <f t="shared" si="3"/>
        <v>0.12268471499978877</v>
      </c>
      <c r="L22" s="11">
        <f t="shared" si="3"/>
        <v>0.1380625451788598</v>
      </c>
      <c r="M22" s="11">
        <f t="shared" si="3"/>
        <v>0.16894637381182664</v>
      </c>
      <c r="N22" s="11">
        <f>M21</f>
        <v>2.2177146085005246</v>
      </c>
      <c r="P22" s="8">
        <f t="shared" si="1"/>
        <v>6365.222344674265</v>
      </c>
    </row>
    <row r="23" spans="2:16" ht="12.75">
      <c r="B23">
        <v>13</v>
      </c>
      <c r="C23" s="11">
        <f t="shared" si="0"/>
        <v>0.08193028387273558</v>
      </c>
      <c r="D23" s="11">
        <f t="shared" si="2"/>
        <v>0.08403305036822771</v>
      </c>
      <c r="E23" s="11">
        <f t="shared" si="2"/>
        <v>0.08639835523753003</v>
      </c>
      <c r="F23" s="11">
        <f t="shared" si="2"/>
        <v>0.08909063245917243</v>
      </c>
      <c r="G23" s="11">
        <f t="shared" si="2"/>
        <v>0.09219977825856983</v>
      </c>
      <c r="H23" s="11">
        <f t="shared" si="2"/>
        <v>0.09585607639551803</v>
      </c>
      <c r="I23" s="11">
        <f t="shared" si="2"/>
        <v>0.1002576357529857</v>
      </c>
      <c r="J23" s="11">
        <f t="shared" si="3"/>
        <v>0.1057251899983211</v>
      </c>
      <c r="K23" s="11">
        <f t="shared" si="3"/>
        <v>0.11282435929933153</v>
      </c>
      <c r="L23" s="11">
        <f t="shared" si="3"/>
        <v>0.12268471499978877</v>
      </c>
      <c r="M23" s="11">
        <f t="shared" si="3"/>
        <v>0.1380625451788598</v>
      </c>
      <c r="N23" s="11">
        <f t="shared" si="3"/>
        <v>0.16894637381182664</v>
      </c>
      <c r="P23" s="8">
        <f t="shared" si="1"/>
        <v>2520.9301438208386</v>
      </c>
    </row>
    <row r="24" spans="2:16" ht="12.75">
      <c r="B24">
        <v>14</v>
      </c>
      <c r="C24" s="11">
        <f t="shared" si="0"/>
        <v>0.08004242276265038</v>
      </c>
      <c r="D24" s="11">
        <f t="shared" si="2"/>
        <v>0.08193028387273558</v>
      </c>
      <c r="E24" s="11">
        <f t="shared" si="2"/>
        <v>0.08403305036822771</v>
      </c>
      <c r="F24" s="11">
        <f t="shared" si="2"/>
        <v>0.08639835523753003</v>
      </c>
      <c r="G24" s="11">
        <f t="shared" si="2"/>
        <v>0.08909063245917243</v>
      </c>
      <c r="H24" s="11">
        <f t="shared" si="2"/>
        <v>0.09219977825856983</v>
      </c>
      <c r="I24" s="11">
        <f t="shared" si="2"/>
        <v>0.09585607639551803</v>
      </c>
      <c r="J24" s="11">
        <f t="shared" si="3"/>
        <v>0.1002576357529857</v>
      </c>
      <c r="K24" s="11">
        <f t="shared" si="3"/>
        <v>0.1057251899983211</v>
      </c>
      <c r="L24" s="11">
        <f t="shared" si="3"/>
        <v>0.11282435929933153</v>
      </c>
      <c r="M24" s="11">
        <f t="shared" si="3"/>
        <v>0.12268471499978877</v>
      </c>
      <c r="N24" s="11">
        <f t="shared" si="3"/>
        <v>0.1380625451788598</v>
      </c>
      <c r="P24" s="8">
        <f t="shared" si="1"/>
        <v>2346.6980872961026</v>
      </c>
    </row>
    <row r="25" spans="2:16" ht="12.75">
      <c r="B25">
        <v>15</v>
      </c>
      <c r="C25" s="11">
        <f t="shared" si="0"/>
        <v>0.0783333408076855</v>
      </c>
      <c r="D25" s="11">
        <f t="shared" si="2"/>
        <v>0.08004242276265038</v>
      </c>
      <c r="E25" s="11">
        <f t="shared" si="2"/>
        <v>0.08193028387273558</v>
      </c>
      <c r="F25" s="11">
        <f t="shared" si="2"/>
        <v>0.08403305036822771</v>
      </c>
      <c r="G25" s="11">
        <f t="shared" si="2"/>
        <v>0.08639835523753003</v>
      </c>
      <c r="H25" s="11">
        <f t="shared" si="2"/>
        <v>0.08909063245917243</v>
      </c>
      <c r="I25" s="11">
        <f t="shared" si="2"/>
        <v>0.09219977825856983</v>
      </c>
      <c r="J25" s="11">
        <f t="shared" si="3"/>
        <v>0.09585607639551803</v>
      </c>
      <c r="K25" s="11">
        <f t="shared" si="3"/>
        <v>0.1002576357529857</v>
      </c>
      <c r="L25" s="11">
        <f t="shared" si="3"/>
        <v>0.1057251899983211</v>
      </c>
      <c r="M25" s="11">
        <f t="shared" si="3"/>
        <v>0.11282435929933153</v>
      </c>
      <c r="N25" s="11">
        <f t="shared" si="3"/>
        <v>0.12268471499978877</v>
      </c>
      <c r="P25" s="8">
        <f t="shared" si="1"/>
        <v>2228.5321683215975</v>
      </c>
    </row>
    <row r="26" spans="2:16" ht="12.75">
      <c r="B26">
        <v>16</v>
      </c>
      <c r="C26" s="11">
        <f t="shared" si="0"/>
        <v>0.0767750411600403</v>
      </c>
      <c r="D26" s="11">
        <f t="shared" si="2"/>
        <v>0.0783333408076855</v>
      </c>
      <c r="E26" s="11">
        <f t="shared" si="2"/>
        <v>0.08004242276265038</v>
      </c>
      <c r="F26" s="11">
        <f t="shared" si="2"/>
        <v>0.08193028387273558</v>
      </c>
      <c r="G26" s="11">
        <f t="shared" si="2"/>
        <v>0.08403305036822771</v>
      </c>
      <c r="H26" s="11">
        <f t="shared" si="2"/>
        <v>0.08639835523753003</v>
      </c>
      <c r="I26" s="11">
        <f t="shared" si="2"/>
        <v>0.08909063245917243</v>
      </c>
      <c r="J26" s="11">
        <f t="shared" si="3"/>
        <v>0.09219977825856983</v>
      </c>
      <c r="K26" s="11">
        <f t="shared" si="3"/>
        <v>0.09585607639551803</v>
      </c>
      <c r="L26" s="11">
        <f t="shared" si="3"/>
        <v>0.1002576357529857</v>
      </c>
      <c r="M26" s="11">
        <f t="shared" si="3"/>
        <v>0.1057251899983211</v>
      </c>
      <c r="N26" s="11">
        <f t="shared" si="3"/>
        <v>0.11282435929933153</v>
      </c>
      <c r="P26" s="8">
        <f t="shared" si="1"/>
        <v>2137.4113455014563</v>
      </c>
    </row>
    <row r="27" spans="2:16" ht="12.75">
      <c r="B27">
        <v>17</v>
      </c>
      <c r="C27" s="11">
        <f t="shared" si="0"/>
        <v>0.07534542330859766</v>
      </c>
      <c r="D27" s="11">
        <f t="shared" si="2"/>
        <v>0.0767750411600403</v>
      </c>
      <c r="E27" s="11">
        <f t="shared" si="2"/>
        <v>0.0783333408076855</v>
      </c>
      <c r="F27" s="11">
        <f t="shared" si="2"/>
        <v>0.08004242276265038</v>
      </c>
      <c r="G27" s="11">
        <f t="shared" si="2"/>
        <v>0.08193028387273558</v>
      </c>
      <c r="H27" s="11">
        <f t="shared" si="2"/>
        <v>0.08403305036822771</v>
      </c>
      <c r="I27" s="11">
        <f t="shared" si="2"/>
        <v>0.08639835523753003</v>
      </c>
      <c r="J27" s="11">
        <f t="shared" si="3"/>
        <v>0.08909063245917243</v>
      </c>
      <c r="K27" s="11">
        <f t="shared" si="3"/>
        <v>0.09219977825856983</v>
      </c>
      <c r="L27" s="11">
        <f t="shared" si="3"/>
        <v>0.09585607639551803</v>
      </c>
      <c r="M27" s="11">
        <f t="shared" si="3"/>
        <v>0.1002576357529857</v>
      </c>
      <c r="N27" s="11">
        <f t="shared" si="3"/>
        <v>0.1057251899983211</v>
      </c>
      <c r="P27" s="8">
        <f t="shared" si="1"/>
        <v>2062.9323325462365</v>
      </c>
    </row>
    <row r="28" spans="2:16" ht="12.75">
      <c r="B28">
        <v>18</v>
      </c>
      <c r="C28" s="11">
        <f t="shared" si="0"/>
        <v>0.07402676101408456</v>
      </c>
      <c r="D28" s="11">
        <f t="shared" si="2"/>
        <v>0.07534542330859766</v>
      </c>
      <c r="E28" s="11">
        <f t="shared" si="2"/>
        <v>0.0767750411600403</v>
      </c>
      <c r="F28" s="11">
        <f t="shared" si="2"/>
        <v>0.0783333408076855</v>
      </c>
      <c r="G28" s="11">
        <f t="shared" si="2"/>
        <v>0.08004242276265038</v>
      </c>
      <c r="H28" s="11">
        <f t="shared" si="2"/>
        <v>0.08193028387273558</v>
      </c>
      <c r="I28" s="11">
        <f t="shared" si="2"/>
        <v>0.08403305036822771</v>
      </c>
      <c r="J28" s="11">
        <f t="shared" si="3"/>
        <v>0.08639835523753003</v>
      </c>
      <c r="K28" s="11">
        <f t="shared" si="3"/>
        <v>0.08909063245917243</v>
      </c>
      <c r="L28" s="11">
        <f t="shared" si="3"/>
        <v>0.09219977825856983</v>
      </c>
      <c r="M28" s="11">
        <f t="shared" si="3"/>
        <v>0.09585607639551803</v>
      </c>
      <c r="N28" s="11">
        <f t="shared" si="3"/>
        <v>0.1002576357529857</v>
      </c>
      <c r="P28" s="8">
        <f t="shared" si="1"/>
        <v>1999.9160326964975</v>
      </c>
    </row>
    <row r="29" spans="2:16" ht="12.75">
      <c r="B29">
        <v>19</v>
      </c>
      <c r="C29" s="11">
        <f t="shared" si="0"/>
        <v>0.07280463730229321</v>
      </c>
      <c r="D29" s="11">
        <f t="shared" si="2"/>
        <v>0.07402676101408456</v>
      </c>
      <c r="E29" s="11">
        <f t="shared" si="2"/>
        <v>0.07534542330859766</v>
      </c>
      <c r="F29" s="11">
        <f t="shared" si="2"/>
        <v>0.0767750411600403</v>
      </c>
      <c r="G29" s="11">
        <f t="shared" si="2"/>
        <v>0.0783333408076855</v>
      </c>
      <c r="H29" s="11">
        <f t="shared" si="2"/>
        <v>0.08004242276265038</v>
      </c>
      <c r="I29" s="11">
        <f t="shared" si="2"/>
        <v>0.08193028387273558</v>
      </c>
      <c r="J29" s="11">
        <f t="shared" si="3"/>
        <v>0.08403305036822771</v>
      </c>
      <c r="K29" s="11">
        <f t="shared" si="3"/>
        <v>0.08639835523753003</v>
      </c>
      <c r="L29" s="11">
        <f t="shared" si="3"/>
        <v>0.08909063245917243</v>
      </c>
      <c r="M29" s="11">
        <f t="shared" si="3"/>
        <v>0.09219977825856983</v>
      </c>
      <c r="N29" s="11">
        <f t="shared" si="3"/>
        <v>0.09585607639551803</v>
      </c>
      <c r="P29" s="8">
        <f t="shared" si="1"/>
        <v>1945.3399255543732</v>
      </c>
    </row>
    <row r="30" spans="2:16" ht="12.75">
      <c r="B30">
        <v>20</v>
      </c>
      <c r="C30" s="11">
        <f t="shared" si="0"/>
        <v>0.07166718206516205</v>
      </c>
      <c r="D30" s="11">
        <f t="shared" si="2"/>
        <v>0.07280463730229321</v>
      </c>
      <c r="E30" s="11">
        <f t="shared" si="2"/>
        <v>0.07402676101408456</v>
      </c>
      <c r="F30" s="11">
        <f t="shared" si="2"/>
        <v>0.07534542330859766</v>
      </c>
      <c r="G30" s="11">
        <f t="shared" si="2"/>
        <v>0.0767750411600403</v>
      </c>
      <c r="H30" s="11">
        <f t="shared" si="2"/>
        <v>0.0783333408076855</v>
      </c>
      <c r="I30" s="11">
        <f t="shared" si="2"/>
        <v>0.08004242276265038</v>
      </c>
      <c r="J30" s="11">
        <f t="shared" si="3"/>
        <v>0.08193028387273558</v>
      </c>
      <c r="K30" s="11">
        <f t="shared" si="3"/>
        <v>0.08403305036822771</v>
      </c>
      <c r="L30" s="11">
        <f t="shared" si="3"/>
        <v>0.08639835523753003</v>
      </c>
      <c r="M30" s="11">
        <f t="shared" si="3"/>
        <v>0.08909063245917243</v>
      </c>
      <c r="N30" s="11">
        <f t="shared" si="3"/>
        <v>0.09219977825856983</v>
      </c>
      <c r="P30" s="8">
        <f t="shared" si="1"/>
        <v>1897.2624173504278</v>
      </c>
    </row>
    <row r="31" spans="2:16" ht="12.75">
      <c r="B31">
        <v>21</v>
      </c>
      <c r="C31" s="11">
        <f t="shared" si="0"/>
        <v>0.07060451523302039</v>
      </c>
      <c r="D31" s="11">
        <f t="shared" si="2"/>
        <v>0.07166718206516205</v>
      </c>
      <c r="E31" s="11">
        <f t="shared" si="2"/>
        <v>0.07280463730229321</v>
      </c>
      <c r="F31" s="11">
        <f t="shared" si="2"/>
        <v>0.07402676101408456</v>
      </c>
      <c r="G31" s="11">
        <f t="shared" si="2"/>
        <v>0.07534542330859766</v>
      </c>
      <c r="H31" s="11">
        <f t="shared" si="2"/>
        <v>0.0767750411600403</v>
      </c>
      <c r="I31" s="11">
        <f t="shared" si="2"/>
        <v>0.0783333408076855</v>
      </c>
      <c r="J31" s="11">
        <f t="shared" si="3"/>
        <v>0.08004242276265038</v>
      </c>
      <c r="K31" s="11">
        <f t="shared" si="3"/>
        <v>0.08193028387273558</v>
      </c>
      <c r="L31" s="11">
        <f t="shared" si="3"/>
        <v>0.08403305036822771</v>
      </c>
      <c r="M31" s="11">
        <f t="shared" si="3"/>
        <v>0.08639835523753003</v>
      </c>
      <c r="N31" s="11">
        <f t="shared" si="3"/>
        <v>0.08909063245917243</v>
      </c>
      <c r="P31" s="8">
        <f t="shared" si="1"/>
        <v>1854.3526975338414</v>
      </c>
    </row>
    <row r="32" spans="2:16" ht="12.75">
      <c r="B32">
        <v>22</v>
      </c>
      <c r="C32" s="11">
        <f t="shared" si="0"/>
        <v>0.06960833279961691</v>
      </c>
      <c r="D32" s="11">
        <f t="shared" si="2"/>
        <v>0.07060451523302039</v>
      </c>
      <c r="E32" s="11">
        <f t="shared" si="2"/>
        <v>0.07166718206516205</v>
      </c>
      <c r="F32" s="11">
        <f t="shared" si="2"/>
        <v>0.07280463730229321</v>
      </c>
      <c r="G32" s="11">
        <f t="shared" si="2"/>
        <v>0.07402676101408456</v>
      </c>
      <c r="H32" s="11">
        <f t="shared" si="2"/>
        <v>0.07534542330859766</v>
      </c>
      <c r="I32" s="11">
        <f t="shared" si="2"/>
        <v>0.0767750411600403</v>
      </c>
      <c r="J32" s="11">
        <f t="shared" si="3"/>
        <v>0.0783333408076855</v>
      </c>
      <c r="K32" s="11">
        <f t="shared" si="3"/>
        <v>0.08004242276265038</v>
      </c>
      <c r="L32" s="11">
        <f t="shared" si="3"/>
        <v>0.08193028387273558</v>
      </c>
      <c r="M32" s="11">
        <f t="shared" si="3"/>
        <v>0.08403305036822771</v>
      </c>
      <c r="N32" s="11">
        <f t="shared" si="3"/>
        <v>0.08639835523753003</v>
      </c>
      <c r="P32" s="8">
        <f t="shared" si="1"/>
        <v>1815.6546530225748</v>
      </c>
    </row>
    <row r="33" spans="2:16" ht="12.75">
      <c r="B33">
        <v>23</v>
      </c>
      <c r="C33" s="11">
        <f t="shared" si="0"/>
        <v>0.06867159413497091</v>
      </c>
      <c r="D33" s="11">
        <f t="shared" si="2"/>
        <v>0.06960833279961691</v>
      </c>
      <c r="E33" s="11">
        <f t="shared" si="2"/>
        <v>0.07060451523302039</v>
      </c>
      <c r="F33" s="11">
        <f t="shared" si="2"/>
        <v>0.07166718206516205</v>
      </c>
      <c r="G33" s="11">
        <f t="shared" si="2"/>
        <v>0.07280463730229321</v>
      </c>
      <c r="H33" s="11">
        <f t="shared" si="2"/>
        <v>0.07402676101408456</v>
      </c>
      <c r="I33" s="11">
        <f aca="true" t="shared" si="4" ref="I33:I62">H32</f>
        <v>0.07534542330859766</v>
      </c>
      <c r="J33" s="11">
        <f t="shared" si="3"/>
        <v>0.0767750411600403</v>
      </c>
      <c r="K33" s="11">
        <f t="shared" si="3"/>
        <v>0.0783333408076855</v>
      </c>
      <c r="L33" s="11">
        <f t="shared" si="3"/>
        <v>0.08004242276265038</v>
      </c>
      <c r="M33" s="11">
        <f t="shared" si="3"/>
        <v>0.08193028387273558</v>
      </c>
      <c r="N33" s="11">
        <f t="shared" si="3"/>
        <v>0.08403305036822771</v>
      </c>
      <c r="P33" s="8">
        <f t="shared" si="1"/>
        <v>1780.4562999735322</v>
      </c>
    </row>
    <row r="34" spans="2:16" ht="12.75">
      <c r="B34">
        <v>24</v>
      </c>
      <c r="C34" s="11">
        <f t="shared" si="0"/>
        <v>0.06778828241926325</v>
      </c>
      <c r="D34" s="11">
        <f t="shared" si="2"/>
        <v>0.06867159413497091</v>
      </c>
      <c r="E34" s="11">
        <f t="shared" si="2"/>
        <v>0.06960833279961691</v>
      </c>
      <c r="F34" s="11">
        <f t="shared" si="2"/>
        <v>0.07060451523302039</v>
      </c>
      <c r="G34" s="11">
        <f t="shared" si="2"/>
        <v>0.07166718206516205</v>
      </c>
      <c r="H34" s="11">
        <f t="shared" si="2"/>
        <v>0.07280463730229321</v>
      </c>
      <c r="I34" s="11">
        <f t="shared" si="4"/>
        <v>0.07402676101408456</v>
      </c>
      <c r="J34" s="11">
        <f t="shared" si="3"/>
        <v>0.07534542330859766</v>
      </c>
      <c r="K34" s="11">
        <f t="shared" si="3"/>
        <v>0.0767750411600403</v>
      </c>
      <c r="L34" s="11">
        <f t="shared" si="3"/>
        <v>0.0783333408076855</v>
      </c>
      <c r="M34" s="11">
        <f t="shared" si="3"/>
        <v>0.08004242276265038</v>
      </c>
      <c r="N34" s="11">
        <f t="shared" si="3"/>
        <v>0.08193028387273558</v>
      </c>
      <c r="P34" s="8">
        <f t="shared" si="1"/>
        <v>1748.2122255453696</v>
      </c>
    </row>
    <row r="35" spans="2:16" ht="12.75">
      <c r="B35">
        <v>25</v>
      </c>
      <c r="C35" s="11">
        <f t="shared" si="0"/>
        <v>0.06695321872545885</v>
      </c>
      <c r="D35" s="11">
        <f t="shared" si="2"/>
        <v>0.06778828241926325</v>
      </c>
      <c r="E35" s="11">
        <f t="shared" si="2"/>
        <v>0.06867159413497091</v>
      </c>
      <c r="F35" s="11">
        <f t="shared" si="2"/>
        <v>0.06960833279961691</v>
      </c>
      <c r="G35" s="11">
        <f t="shared" si="2"/>
        <v>0.07060451523302039</v>
      </c>
      <c r="H35" s="11">
        <f t="shared" si="2"/>
        <v>0.07166718206516205</v>
      </c>
      <c r="I35" s="11">
        <f t="shared" si="4"/>
        <v>0.07280463730229321</v>
      </c>
      <c r="J35" s="11">
        <f t="shared" si="3"/>
        <v>0.07402676101408456</v>
      </c>
      <c r="K35" s="11">
        <f t="shared" si="3"/>
        <v>0.07534542330859766</v>
      </c>
      <c r="L35" s="11">
        <f t="shared" si="3"/>
        <v>0.0767750411600403</v>
      </c>
      <c r="M35" s="11">
        <f t="shared" si="3"/>
        <v>0.0783333408076855</v>
      </c>
      <c r="N35" s="11">
        <f t="shared" si="3"/>
        <v>0.08004242276265038</v>
      </c>
      <c r="P35" s="8">
        <f t="shared" si="1"/>
        <v>1718.4949046820107</v>
      </c>
    </row>
    <row r="36" spans="2:16" ht="12.75">
      <c r="B36">
        <v>26</v>
      </c>
      <c r="C36" s="11">
        <f t="shared" si="0"/>
        <v>0.0661619160446202</v>
      </c>
      <c r="D36" s="11">
        <f t="shared" si="2"/>
        <v>0.06695321872545885</v>
      </c>
      <c r="E36" s="11">
        <f t="shared" si="2"/>
        <v>0.06778828241926325</v>
      </c>
      <c r="F36" s="11">
        <f t="shared" si="2"/>
        <v>0.06867159413497091</v>
      </c>
      <c r="G36" s="11">
        <f t="shared" si="2"/>
        <v>0.06960833279961691</v>
      </c>
      <c r="H36" s="11">
        <f t="shared" si="2"/>
        <v>0.07060451523302039</v>
      </c>
      <c r="I36" s="11">
        <f t="shared" si="4"/>
        <v>0.07166718206516205</v>
      </c>
      <c r="J36" s="11">
        <f t="shared" si="3"/>
        <v>0.07280463730229321</v>
      </c>
      <c r="K36" s="11">
        <f t="shared" si="3"/>
        <v>0.07402676101408456</v>
      </c>
      <c r="L36" s="11">
        <f t="shared" si="3"/>
        <v>0.07534542330859766</v>
      </c>
      <c r="M36" s="11">
        <f t="shared" si="3"/>
        <v>0.0767750411600403</v>
      </c>
      <c r="N36" s="11">
        <f t="shared" si="3"/>
        <v>0.0783333408076855</v>
      </c>
      <c r="P36" s="8">
        <f t="shared" si="1"/>
        <v>1690.9627673231096</v>
      </c>
    </row>
    <row r="37" spans="2:16" ht="12.75">
      <c r="B37">
        <v>27</v>
      </c>
      <c r="C37" s="11">
        <f t="shared" si="0"/>
        <v>0.06541046344801882</v>
      </c>
      <c r="D37" s="11">
        <f t="shared" si="2"/>
        <v>0.0661619160446202</v>
      </c>
      <c r="E37" s="11">
        <f t="shared" si="2"/>
        <v>0.06695321872545885</v>
      </c>
      <c r="F37" s="11">
        <f t="shared" si="2"/>
        <v>0.06778828241926325</v>
      </c>
      <c r="G37" s="11">
        <f t="shared" si="2"/>
        <v>0.06867159413497091</v>
      </c>
      <c r="H37" s="11">
        <f t="shared" si="2"/>
        <v>0.06960833279961691</v>
      </c>
      <c r="I37" s="11">
        <f t="shared" si="4"/>
        <v>0.07060451523302039</v>
      </c>
      <c r="J37" s="11">
        <f t="shared" si="3"/>
        <v>0.07166718206516205</v>
      </c>
      <c r="K37" s="11">
        <f t="shared" si="3"/>
        <v>0.07280463730229321</v>
      </c>
      <c r="L37" s="11">
        <f t="shared" si="3"/>
        <v>0.07402676101408456</v>
      </c>
      <c r="M37" s="11">
        <f t="shared" si="3"/>
        <v>0.07534542330859766</v>
      </c>
      <c r="N37" s="11">
        <f t="shared" si="3"/>
        <v>0.0767750411600403</v>
      </c>
      <c r="P37" s="8">
        <f t="shared" si="1"/>
        <v>1665.3384858267639</v>
      </c>
    </row>
    <row r="38" spans="2:16" ht="12.75">
      <c r="B38">
        <v>28</v>
      </c>
      <c r="C38" s="11">
        <f t="shared" si="0"/>
        <v>0.06469543326557843</v>
      </c>
      <c r="D38" s="11">
        <f t="shared" si="2"/>
        <v>0.06541046344801882</v>
      </c>
      <c r="E38" s="11">
        <f t="shared" si="2"/>
        <v>0.0661619160446202</v>
      </c>
      <c r="F38" s="11">
        <f t="shared" si="2"/>
        <v>0.06695321872545885</v>
      </c>
      <c r="G38" s="11">
        <f t="shared" si="2"/>
        <v>0.06778828241926325</v>
      </c>
      <c r="H38" s="11">
        <f t="shared" si="2"/>
        <v>0.06867159413497091</v>
      </c>
      <c r="I38" s="11">
        <f t="shared" si="4"/>
        <v>0.06960833279961691</v>
      </c>
      <c r="J38" s="11">
        <f t="shared" si="3"/>
        <v>0.07060451523302039</v>
      </c>
      <c r="K38" s="11">
        <f t="shared" si="3"/>
        <v>0.07166718206516205</v>
      </c>
      <c r="L38" s="11">
        <f t="shared" si="3"/>
        <v>0.07280463730229321</v>
      </c>
      <c r="M38" s="11">
        <f t="shared" si="3"/>
        <v>0.07402676101408456</v>
      </c>
      <c r="N38" s="11">
        <f t="shared" si="3"/>
        <v>0.07534542330859766</v>
      </c>
      <c r="P38" s="8">
        <f t="shared" si="1"/>
        <v>1641.3937622664155</v>
      </c>
    </row>
    <row r="39" spans="2:16" ht="12.75">
      <c r="B39">
        <v>29</v>
      </c>
      <c r="C39" s="11">
        <f t="shared" si="0"/>
        <v>0.06401380603952941</v>
      </c>
      <c r="D39" s="11">
        <f t="shared" si="2"/>
        <v>0.06469543326557843</v>
      </c>
      <c r="E39" s="11">
        <f t="shared" si="2"/>
        <v>0.06541046344801882</v>
      </c>
      <c r="F39" s="11">
        <f t="shared" si="2"/>
        <v>0.0661619160446202</v>
      </c>
      <c r="G39" s="11">
        <f t="shared" si="2"/>
        <v>0.06695321872545885</v>
      </c>
      <c r="H39" s="11">
        <f t="shared" si="2"/>
        <v>0.06778828241926325</v>
      </c>
      <c r="I39" s="11">
        <f t="shared" si="4"/>
        <v>0.06867159413497091</v>
      </c>
      <c r="J39" s="11">
        <f t="shared" si="3"/>
        <v>0.06960833279961691</v>
      </c>
      <c r="K39" s="11">
        <f t="shared" si="3"/>
        <v>0.07060451523302039</v>
      </c>
      <c r="L39" s="11">
        <f t="shared" si="3"/>
        <v>0.07166718206516205</v>
      </c>
      <c r="M39" s="11">
        <f t="shared" si="3"/>
        <v>0.07280463730229321</v>
      </c>
      <c r="N39" s="11">
        <f t="shared" si="3"/>
        <v>0.07402676101408456</v>
      </c>
      <c r="P39" s="8">
        <f t="shared" si="1"/>
        <v>1618.938395533278</v>
      </c>
    </row>
    <row r="40" spans="2:16" ht="12.75">
      <c r="B40">
        <v>30</v>
      </c>
      <c r="C40" s="11">
        <f t="shared" si="0"/>
        <v>0.06336290934711004</v>
      </c>
      <c r="D40" s="11">
        <f t="shared" si="2"/>
        <v>0.06401380603952941</v>
      </c>
      <c r="E40" s="11">
        <f t="shared" si="2"/>
        <v>0.06469543326557843</v>
      </c>
      <c r="F40" s="11">
        <f t="shared" si="2"/>
        <v>0.06541046344801882</v>
      </c>
      <c r="G40" s="11">
        <f t="shared" si="2"/>
        <v>0.0661619160446202</v>
      </c>
      <c r="H40" s="11">
        <f t="shared" si="2"/>
        <v>0.06695321872545885</v>
      </c>
      <c r="I40" s="11">
        <f t="shared" si="4"/>
        <v>0.06778828241926325</v>
      </c>
      <c r="J40" s="11">
        <f t="shared" si="3"/>
        <v>0.06867159413497091</v>
      </c>
      <c r="K40" s="11">
        <f t="shared" si="3"/>
        <v>0.06960833279961691</v>
      </c>
      <c r="L40" s="11">
        <f t="shared" si="3"/>
        <v>0.07060451523302039</v>
      </c>
      <c r="M40" s="11">
        <f t="shared" si="3"/>
        <v>0.07166718206516205</v>
      </c>
      <c r="N40" s="11">
        <f t="shared" si="3"/>
        <v>0.07280463730229321</v>
      </c>
      <c r="P40" s="8">
        <f t="shared" si="1"/>
        <v>1597.8122508342265</v>
      </c>
    </row>
    <row r="41" spans="2:16" ht="12.75">
      <c r="B41">
        <v>31</v>
      </c>
      <c r="C41" s="11">
        <f t="shared" si="0"/>
        <v>0.06274036754747367</v>
      </c>
      <c r="D41" s="11">
        <f t="shared" si="2"/>
        <v>0.06336290934711004</v>
      </c>
      <c r="E41" s="11">
        <f t="shared" si="2"/>
        <v>0.06401380603952941</v>
      </c>
      <c r="F41" s="11">
        <f t="shared" si="2"/>
        <v>0.06469543326557843</v>
      </c>
      <c r="G41" s="11">
        <f t="shared" si="2"/>
        <v>0.06541046344801882</v>
      </c>
      <c r="H41" s="11">
        <f t="shared" si="2"/>
        <v>0.0661619160446202</v>
      </c>
      <c r="I41" s="11">
        <f t="shared" si="4"/>
        <v>0.06695321872545885</v>
      </c>
      <c r="J41" s="11">
        <f t="shared" si="3"/>
        <v>0.06778828241926325</v>
      </c>
      <c r="K41" s="11">
        <f t="shared" si="3"/>
        <v>0.06867159413497091</v>
      </c>
      <c r="L41" s="11">
        <f t="shared" si="3"/>
        <v>0.06960833279961691</v>
      </c>
      <c r="M41" s="11">
        <f t="shared" si="3"/>
        <v>0.07060451523302039</v>
      </c>
      <c r="N41" s="11">
        <f t="shared" si="3"/>
        <v>0.07166718206516205</v>
      </c>
      <c r="P41" s="8">
        <f t="shared" si="1"/>
        <v>1577.8792481314015</v>
      </c>
    </row>
    <row r="42" spans="2:16" ht="12.75">
      <c r="B42">
        <v>32</v>
      </c>
      <c r="C42" s="11">
        <f t="shared" si="0"/>
        <v>0.06214406020901763</v>
      </c>
      <c r="D42" s="11">
        <f t="shared" si="2"/>
        <v>0.06274036754747367</v>
      </c>
      <c r="E42" s="11">
        <f t="shared" si="2"/>
        <v>0.06336290934711004</v>
      </c>
      <c r="F42" s="11">
        <f t="shared" si="2"/>
        <v>0.06401380603952941</v>
      </c>
      <c r="G42" s="11">
        <f t="shared" si="2"/>
        <v>0.06469543326557843</v>
      </c>
      <c r="H42" s="11">
        <f t="shared" si="2"/>
        <v>0.06541046344801882</v>
      </c>
      <c r="I42" s="11">
        <f t="shared" si="4"/>
        <v>0.0661619160446202</v>
      </c>
      <c r="J42" s="11">
        <f t="shared" si="3"/>
        <v>0.06695321872545885</v>
      </c>
      <c r="K42" s="11">
        <f t="shared" si="3"/>
        <v>0.06778828241926325</v>
      </c>
      <c r="L42" s="11">
        <f t="shared" si="3"/>
        <v>0.06867159413497091</v>
      </c>
      <c r="M42" s="11">
        <f t="shared" si="3"/>
        <v>0.06960833279961691</v>
      </c>
      <c r="N42" s="11">
        <f t="shared" si="3"/>
        <v>0.07060451523302039</v>
      </c>
      <c r="P42" s="8">
        <f t="shared" si="1"/>
        <v>1559.022786400784</v>
      </c>
    </row>
    <row r="43" spans="2:16" ht="12.75">
      <c r="B43">
        <v>33</v>
      </c>
      <c r="C43" s="11">
        <f t="shared" si="0"/>
        <v>0.06157208749061288</v>
      </c>
      <c r="D43" s="11">
        <f t="shared" si="2"/>
        <v>0.06214406020901763</v>
      </c>
      <c r="E43" s="11">
        <f t="shared" si="2"/>
        <v>0.06274036754747367</v>
      </c>
      <c r="F43" s="11">
        <f t="shared" si="2"/>
        <v>0.06336290934711004</v>
      </c>
      <c r="G43" s="11">
        <f t="shared" si="2"/>
        <v>0.06401380603952941</v>
      </c>
      <c r="H43" s="11">
        <f t="shared" si="2"/>
        <v>0.06469543326557843</v>
      </c>
      <c r="I43" s="11">
        <f t="shared" si="4"/>
        <v>0.06541046344801882</v>
      </c>
      <c r="J43" s="11">
        <f t="shared" si="3"/>
        <v>0.0661619160446202</v>
      </c>
      <c r="K43" s="11">
        <f t="shared" si="3"/>
        <v>0.06695321872545885</v>
      </c>
      <c r="L43" s="11">
        <f t="shared" si="3"/>
        <v>0.06778828241926325</v>
      </c>
      <c r="M43" s="11">
        <f t="shared" si="3"/>
        <v>0.06867159413497091</v>
      </c>
      <c r="N43" s="11">
        <f t="shared" si="3"/>
        <v>0.06960833279961691</v>
      </c>
      <c r="P43" s="8">
        <f t="shared" si="1"/>
        <v>1541.1422090640472</v>
      </c>
    </row>
    <row r="44" spans="2:16" ht="12.75">
      <c r="B44">
        <v>34</v>
      </c>
      <c r="C44" s="11">
        <f aca="true" t="shared" si="5" ref="C44:C62">C$5*(B44-C$8)^C$6*C$4/(C$3-1)</f>
        <v>0.06102274113602324</v>
      </c>
      <c r="D44" s="11">
        <f t="shared" si="2"/>
        <v>0.06157208749061288</v>
      </c>
      <c r="E44" s="11">
        <f t="shared" si="2"/>
        <v>0.06214406020901763</v>
      </c>
      <c r="F44" s="11">
        <f t="shared" si="2"/>
        <v>0.06274036754747367</v>
      </c>
      <c r="G44" s="11">
        <f t="shared" si="2"/>
        <v>0.06336290934711004</v>
      </c>
      <c r="H44" s="11">
        <f t="shared" si="2"/>
        <v>0.06401380603952941</v>
      </c>
      <c r="I44" s="11">
        <f t="shared" si="4"/>
        <v>0.06469543326557843</v>
      </c>
      <c r="J44" s="11">
        <f t="shared" si="3"/>
        <v>0.06541046344801882</v>
      </c>
      <c r="K44" s="11">
        <f t="shared" si="3"/>
        <v>0.0661619160446202</v>
      </c>
      <c r="L44" s="11">
        <f t="shared" si="3"/>
        <v>0.06695321872545885</v>
      </c>
      <c r="M44" s="11">
        <f t="shared" si="3"/>
        <v>0.06778828241926325</v>
      </c>
      <c r="N44" s="11">
        <f t="shared" si="3"/>
        <v>0.06867159413497091</v>
      </c>
      <c r="P44" s="8">
        <f t="shared" si="1"/>
        <v>1524.1500375508454</v>
      </c>
    </row>
    <row r="45" spans="2:16" ht="12.75">
      <c r="B45">
        <v>35</v>
      </c>
      <c r="C45" s="11">
        <f t="shared" si="5"/>
        <v>0.060494480031487136</v>
      </c>
      <c r="D45" s="11">
        <f t="shared" si="2"/>
        <v>0.06102274113602324</v>
      </c>
      <c r="E45" s="11">
        <f t="shared" si="2"/>
        <v>0.06157208749061288</v>
      </c>
      <c r="F45" s="11">
        <f t="shared" si="2"/>
        <v>0.06214406020901763</v>
      </c>
      <c r="G45" s="11">
        <f t="shared" si="2"/>
        <v>0.06274036754747367</v>
      </c>
      <c r="H45" s="11">
        <f t="shared" si="2"/>
        <v>0.06336290934711004</v>
      </c>
      <c r="I45" s="11">
        <f t="shared" si="4"/>
        <v>0.06401380603952941</v>
      </c>
      <c r="J45" s="11">
        <f t="shared" si="3"/>
        <v>0.06469543326557843</v>
      </c>
      <c r="K45" s="11">
        <f t="shared" si="3"/>
        <v>0.06541046344801882</v>
      </c>
      <c r="L45" s="11">
        <f t="shared" si="3"/>
        <v>0.0661619160446202</v>
      </c>
      <c r="M45" s="11">
        <f t="shared" si="3"/>
        <v>0.06695321872545885</v>
      </c>
      <c r="N45" s="11">
        <f t="shared" si="3"/>
        <v>0.06778828241926325</v>
      </c>
      <c r="P45" s="8">
        <f t="shared" si="1"/>
        <v>1507.9697803466552</v>
      </c>
    </row>
    <row r="46" spans="2:16" ht="12.75">
      <c r="B46">
        <v>36</v>
      </c>
      <c r="C46" s="11">
        <f t="shared" si="5"/>
        <v>0.05998590949751593</v>
      </c>
      <c r="D46" s="11">
        <f t="shared" si="2"/>
        <v>0.060494480031487136</v>
      </c>
      <c r="E46" s="11">
        <f t="shared" si="2"/>
        <v>0.06102274113602324</v>
      </c>
      <c r="F46" s="11">
        <f t="shared" si="2"/>
        <v>0.06157208749061288</v>
      </c>
      <c r="G46" s="11">
        <f t="shared" si="2"/>
        <v>0.06214406020901763</v>
      </c>
      <c r="H46" s="11">
        <f t="shared" si="2"/>
        <v>0.06274036754747367</v>
      </c>
      <c r="I46" s="11">
        <f t="shared" si="4"/>
        <v>0.06336290934711004</v>
      </c>
      <c r="J46" s="11">
        <f t="shared" si="3"/>
        <v>0.06401380603952941</v>
      </c>
      <c r="K46" s="11">
        <f t="shared" si="3"/>
        <v>0.06469543326557843</v>
      </c>
      <c r="L46" s="11">
        <f t="shared" si="3"/>
        <v>0.06541046344801882</v>
      </c>
      <c r="M46" s="11">
        <f t="shared" si="3"/>
        <v>0.0661619160446202</v>
      </c>
      <c r="N46" s="11">
        <f t="shared" si="3"/>
        <v>0.06695321872545885</v>
      </c>
      <c r="P46" s="8">
        <f t="shared" si="1"/>
        <v>1492.5341792050722</v>
      </c>
    </row>
    <row r="47" spans="2:16" ht="12.75">
      <c r="B47">
        <v>37</v>
      </c>
      <c r="C47" s="11">
        <f t="shared" si="5"/>
        <v>0.059495763655595675</v>
      </c>
      <c r="D47" s="11">
        <f t="shared" si="2"/>
        <v>0.05998590949751593</v>
      </c>
      <c r="E47" s="11">
        <f t="shared" si="2"/>
        <v>0.060494480031487136</v>
      </c>
      <c r="F47" s="11">
        <f t="shared" si="2"/>
        <v>0.06102274113602324</v>
      </c>
      <c r="G47" s="11">
        <f t="shared" si="2"/>
        <v>0.06157208749061288</v>
      </c>
      <c r="H47" s="11">
        <f t="shared" si="2"/>
        <v>0.06214406020901763</v>
      </c>
      <c r="I47" s="11">
        <f t="shared" si="4"/>
        <v>0.06274036754747367</v>
      </c>
      <c r="J47" s="11">
        <f t="shared" si="3"/>
        <v>0.06336290934711004</v>
      </c>
      <c r="K47" s="11">
        <f t="shared" si="3"/>
        <v>0.06401380603952941</v>
      </c>
      <c r="L47" s="11">
        <f t="shared" si="3"/>
        <v>0.06469543326557843</v>
      </c>
      <c r="M47" s="11">
        <f t="shared" si="3"/>
        <v>0.06541046344801882</v>
      </c>
      <c r="N47" s="11">
        <f t="shared" si="3"/>
        <v>0.0661619160446202</v>
      </c>
      <c r="P47" s="8">
        <f t="shared" si="1"/>
        <v>1477.7837916312164</v>
      </c>
    </row>
    <row r="48" spans="2:16" ht="12.75">
      <c r="B48">
        <v>38</v>
      </c>
      <c r="C48" s="11">
        <f t="shared" si="5"/>
        <v>0.059022890341713465</v>
      </c>
      <c r="D48" s="11">
        <f t="shared" si="2"/>
        <v>0.059495763655595675</v>
      </c>
      <c r="E48" s="11">
        <f t="shared" si="2"/>
        <v>0.05998590949751593</v>
      </c>
      <c r="F48" s="11">
        <f t="shared" si="2"/>
        <v>0.060494480031487136</v>
      </c>
      <c r="G48" s="11">
        <f t="shared" si="2"/>
        <v>0.06102274113602324</v>
      </c>
      <c r="H48" s="11">
        <f t="shared" si="2"/>
        <v>0.06157208749061288</v>
      </c>
      <c r="I48" s="11">
        <f t="shared" si="4"/>
        <v>0.06214406020901763</v>
      </c>
      <c r="J48" s="11">
        <f t="shared" si="3"/>
        <v>0.06274036754747367</v>
      </c>
      <c r="K48" s="11">
        <f t="shared" si="3"/>
        <v>0.06336290934711004</v>
      </c>
      <c r="L48" s="11">
        <f t="shared" si="3"/>
        <v>0.06401380603952941</v>
      </c>
      <c r="M48" s="11">
        <f t="shared" si="3"/>
        <v>0.06469543326557843</v>
      </c>
      <c r="N48" s="11">
        <f t="shared" si="3"/>
        <v>0.06541046344801882</v>
      </c>
      <c r="P48" s="8">
        <f t="shared" si="1"/>
        <v>1463.6658349862623</v>
      </c>
    </row>
    <row r="49" spans="2:16" ht="12.75">
      <c r="B49">
        <v>39</v>
      </c>
      <c r="C49" s="11">
        <f t="shared" si="5"/>
        <v>0.058566238140947684</v>
      </c>
      <c r="D49" s="11">
        <f t="shared" si="2"/>
        <v>0.059022890341713465</v>
      </c>
      <c r="E49" s="11">
        <f t="shared" si="2"/>
        <v>0.059495763655595675</v>
      </c>
      <c r="F49" s="11">
        <f t="shared" si="2"/>
        <v>0.05998590949751593</v>
      </c>
      <c r="G49" s="11">
        <f t="shared" si="2"/>
        <v>0.060494480031487136</v>
      </c>
      <c r="H49" s="11">
        <f t="shared" si="2"/>
        <v>0.06102274113602324</v>
      </c>
      <c r="I49" s="11">
        <f t="shared" si="4"/>
        <v>0.06157208749061288</v>
      </c>
      <c r="J49" s="11">
        <f t="shared" si="3"/>
        <v>0.06214406020901763</v>
      </c>
      <c r="K49" s="11">
        <f t="shared" si="3"/>
        <v>0.06274036754747367</v>
      </c>
      <c r="L49" s="11">
        <f t="shared" si="3"/>
        <v>0.06336290934711004</v>
      </c>
      <c r="M49" s="11">
        <f t="shared" si="3"/>
        <v>0.06401380603952941</v>
      </c>
      <c r="N49" s="11">
        <f t="shared" si="3"/>
        <v>0.06469543326557843</v>
      </c>
      <c r="P49" s="8">
        <f t="shared" si="1"/>
        <v>1450.1332362592666</v>
      </c>
    </row>
    <row r="50" spans="2:16" ht="12.75">
      <c r="B50">
        <v>40</v>
      </c>
      <c r="C50" s="11">
        <f t="shared" si="5"/>
        <v>0.058124845197718863</v>
      </c>
      <c r="D50" s="11">
        <f t="shared" si="2"/>
        <v>0.058566238140947684</v>
      </c>
      <c r="E50" s="11">
        <f t="shared" si="2"/>
        <v>0.059022890341713465</v>
      </c>
      <c r="F50" s="11">
        <f t="shared" si="2"/>
        <v>0.059495763655595675</v>
      </c>
      <c r="G50" s="11">
        <f t="shared" si="2"/>
        <v>0.05998590949751593</v>
      </c>
      <c r="H50" s="11">
        <f t="shared" si="2"/>
        <v>0.060494480031487136</v>
      </c>
      <c r="I50" s="11">
        <f t="shared" si="4"/>
        <v>0.06102274113602324</v>
      </c>
      <c r="J50" s="11">
        <f t="shared" si="3"/>
        <v>0.06157208749061288</v>
      </c>
      <c r="K50" s="11">
        <f t="shared" si="3"/>
        <v>0.06214406020901763</v>
      </c>
      <c r="L50" s="11">
        <f t="shared" si="3"/>
        <v>0.06274036754747367</v>
      </c>
      <c r="M50" s="11">
        <f t="shared" si="3"/>
        <v>0.06336290934711004</v>
      </c>
      <c r="N50" s="11">
        <f t="shared" si="3"/>
        <v>0.06401380603952941</v>
      </c>
      <c r="P50" s="8">
        <f t="shared" si="1"/>
        <v>1437.1438450661155</v>
      </c>
    </row>
    <row r="51" spans="2:16" ht="12.75">
      <c r="B51">
        <v>41</v>
      </c>
      <c r="C51" s="11">
        <f t="shared" si="5"/>
        <v>0.05769782951984259</v>
      </c>
      <c r="D51" s="11">
        <f t="shared" si="2"/>
        <v>0.058124845197718863</v>
      </c>
      <c r="E51" s="11">
        <f t="shared" si="2"/>
        <v>0.058566238140947684</v>
      </c>
      <c r="F51" s="11">
        <f t="shared" si="2"/>
        <v>0.059022890341713465</v>
      </c>
      <c r="G51" s="11">
        <f t="shared" si="2"/>
        <v>0.059495763655595675</v>
      </c>
      <c r="H51" s="11">
        <f t="shared" si="2"/>
        <v>0.05998590949751593</v>
      </c>
      <c r="I51" s="11">
        <f t="shared" si="4"/>
        <v>0.060494480031487136</v>
      </c>
      <c r="J51" s="11">
        <f t="shared" si="3"/>
        <v>0.06102274113602324</v>
      </c>
      <c r="K51" s="11">
        <f t="shared" si="3"/>
        <v>0.06157208749061288</v>
      </c>
      <c r="L51" s="11">
        <f t="shared" si="3"/>
        <v>0.06214406020901763</v>
      </c>
      <c r="M51" s="11">
        <f t="shared" si="3"/>
        <v>0.06274036754747367</v>
      </c>
      <c r="N51" s="11">
        <f t="shared" si="3"/>
        <v>0.06336290934711004</v>
      </c>
      <c r="P51" s="8">
        <f t="shared" si="1"/>
        <v>1424.6597773333767</v>
      </c>
    </row>
    <row r="52" spans="2:16" ht="12.75">
      <c r="B52">
        <v>42</v>
      </c>
      <c r="C52" s="11">
        <f t="shared" si="5"/>
        <v>0.05728438054510444</v>
      </c>
      <c r="D52" s="11">
        <f t="shared" si="2"/>
        <v>0.05769782951984259</v>
      </c>
      <c r="E52" s="11">
        <f t="shared" si="2"/>
        <v>0.058124845197718863</v>
      </c>
      <c r="F52" s="11">
        <f t="shared" si="2"/>
        <v>0.058566238140947684</v>
      </c>
      <c r="G52" s="11">
        <f t="shared" si="2"/>
        <v>0.059022890341713465</v>
      </c>
      <c r="H52" s="11">
        <f t="shared" si="2"/>
        <v>0.059495763655595675</v>
      </c>
      <c r="I52" s="11">
        <f t="shared" si="4"/>
        <v>0.05998590949751593</v>
      </c>
      <c r="J52" s="11">
        <f t="shared" si="3"/>
        <v>0.060494480031487136</v>
      </c>
      <c r="K52" s="11">
        <f t="shared" si="3"/>
        <v>0.06102274113602324</v>
      </c>
      <c r="L52" s="11">
        <f t="shared" si="3"/>
        <v>0.06157208749061288</v>
      </c>
      <c r="M52" s="11">
        <f t="shared" si="3"/>
        <v>0.06214406020901763</v>
      </c>
      <c r="N52" s="11">
        <f t="shared" si="3"/>
        <v>0.06274036754747367</v>
      </c>
      <c r="P52" s="8">
        <f t="shared" si="1"/>
        <v>1412.6468644631873</v>
      </c>
    </row>
    <row r="53" spans="2:16" ht="12.75">
      <c r="B53">
        <v>43</v>
      </c>
      <c r="C53" s="11">
        <f t="shared" si="5"/>
        <v>0.05688375177958082</v>
      </c>
      <c r="D53" s="11">
        <f t="shared" si="2"/>
        <v>0.05728438054510444</v>
      </c>
      <c r="E53" s="11">
        <f t="shared" si="2"/>
        <v>0.05769782951984259</v>
      </c>
      <c r="F53" s="11">
        <f t="shared" si="2"/>
        <v>0.058124845197718863</v>
      </c>
      <c r="G53" s="11">
        <f t="shared" si="2"/>
        <v>0.058566238140947684</v>
      </c>
      <c r="H53" s="11">
        <f t="shared" si="2"/>
        <v>0.059022890341713465</v>
      </c>
      <c r="I53" s="11">
        <f t="shared" si="4"/>
        <v>0.059495763655595675</v>
      </c>
      <c r="J53" s="11">
        <f t="shared" si="3"/>
        <v>0.05998590949751593</v>
      </c>
      <c r="K53" s="11">
        <f t="shared" si="3"/>
        <v>0.060494480031487136</v>
      </c>
      <c r="L53" s="11">
        <f t="shared" si="3"/>
        <v>0.06102274113602324</v>
      </c>
      <c r="M53" s="11">
        <f t="shared" si="3"/>
        <v>0.06157208749061288</v>
      </c>
      <c r="N53" s="11">
        <f t="shared" si="3"/>
        <v>0.06214406020901763</v>
      </c>
      <c r="P53" s="8">
        <f t="shared" si="1"/>
        <v>1401.0741882773243</v>
      </c>
    </row>
    <row r="54" spans="2:16" ht="12.75">
      <c r="B54">
        <v>44</v>
      </c>
      <c r="C54" s="11">
        <f t="shared" si="5"/>
        <v>0.056495254349557524</v>
      </c>
      <c r="D54" s="11">
        <f t="shared" si="2"/>
        <v>0.05688375177958082</v>
      </c>
      <c r="E54" s="11">
        <f t="shared" si="2"/>
        <v>0.05728438054510444</v>
      </c>
      <c r="F54" s="11">
        <f t="shared" si="2"/>
        <v>0.05769782951984259</v>
      </c>
      <c r="G54" s="11">
        <f t="shared" si="2"/>
        <v>0.058124845197718863</v>
      </c>
      <c r="H54" s="11">
        <f t="shared" si="2"/>
        <v>0.058566238140947684</v>
      </c>
      <c r="I54" s="11">
        <f t="shared" si="4"/>
        <v>0.059022890341713465</v>
      </c>
      <c r="J54" s="11">
        <f t="shared" si="3"/>
        <v>0.059495763655595675</v>
      </c>
      <c r="K54" s="11">
        <f t="shared" si="3"/>
        <v>0.05998590949751593</v>
      </c>
      <c r="L54" s="11">
        <f t="shared" si="3"/>
        <v>0.060494480031487136</v>
      </c>
      <c r="M54" s="11">
        <f t="shared" si="3"/>
        <v>0.06102274113602324</v>
      </c>
      <c r="N54" s="11">
        <f t="shared" si="3"/>
        <v>0.06157208749061288</v>
      </c>
      <c r="P54" s="8">
        <f t="shared" si="1"/>
        <v>1389.9136862067635</v>
      </c>
    </row>
    <row r="55" spans="2:16" ht="12.75">
      <c r="B55">
        <v>45</v>
      </c>
      <c r="C55" s="11">
        <f t="shared" si="5"/>
        <v>0.05611825133532433</v>
      </c>
      <c r="D55" s="11">
        <f t="shared" si="2"/>
        <v>0.056495254349557524</v>
      </c>
      <c r="E55" s="11">
        <f t="shared" si="2"/>
        <v>0.05688375177958082</v>
      </c>
      <c r="F55" s="11">
        <f t="shared" si="2"/>
        <v>0.05728438054510444</v>
      </c>
      <c r="G55" s="11">
        <f t="shared" si="2"/>
        <v>0.05769782951984259</v>
      </c>
      <c r="H55" s="11">
        <f t="shared" si="2"/>
        <v>0.058124845197718863</v>
      </c>
      <c r="I55" s="11">
        <f t="shared" si="4"/>
        <v>0.058566238140947684</v>
      </c>
      <c r="J55" s="11">
        <f t="shared" si="3"/>
        <v>0.059022890341713465</v>
      </c>
      <c r="K55" s="11">
        <f t="shared" si="3"/>
        <v>0.059495763655595675</v>
      </c>
      <c r="L55" s="11">
        <f t="shared" si="3"/>
        <v>0.05998590949751593</v>
      </c>
      <c r="M55" s="11">
        <f t="shared" si="3"/>
        <v>0.060494480031487136</v>
      </c>
      <c r="N55" s="11">
        <f t="shared" si="3"/>
        <v>0.06102274113602324</v>
      </c>
      <c r="P55" s="8">
        <f t="shared" si="1"/>
        <v>1379.1398143812082</v>
      </c>
    </row>
    <row r="56" spans="2:16" ht="12.75">
      <c r="B56">
        <v>46</v>
      </c>
      <c r="C56" s="11">
        <f t="shared" si="5"/>
        <v>0.055752152776641806</v>
      </c>
      <c r="D56" s="11">
        <f t="shared" si="2"/>
        <v>0.05611825133532433</v>
      </c>
      <c r="E56" s="11">
        <f t="shared" si="2"/>
        <v>0.056495254349557524</v>
      </c>
      <c r="F56" s="11">
        <f t="shared" si="2"/>
        <v>0.05688375177958082</v>
      </c>
      <c r="G56" s="11">
        <f t="shared" si="2"/>
        <v>0.05728438054510444</v>
      </c>
      <c r="H56" s="11">
        <f t="shared" si="2"/>
        <v>0.05769782951984259</v>
      </c>
      <c r="I56" s="11">
        <f t="shared" si="4"/>
        <v>0.058124845197718863</v>
      </c>
      <c r="J56" s="11">
        <f t="shared" si="3"/>
        <v>0.058566238140947684</v>
      </c>
      <c r="K56" s="11">
        <f t="shared" si="3"/>
        <v>0.059022890341713465</v>
      </c>
      <c r="L56" s="11">
        <f t="shared" si="3"/>
        <v>0.059495763655595675</v>
      </c>
      <c r="M56" s="11">
        <f t="shared" si="3"/>
        <v>0.05998590949751593</v>
      </c>
      <c r="N56" s="11">
        <f t="shared" si="3"/>
        <v>0.060494480031487136</v>
      </c>
      <c r="P56" s="8">
        <f t="shared" si="1"/>
        <v>1368.7292587336362</v>
      </c>
    </row>
    <row r="57" spans="2:16" ht="12.75">
      <c r="B57">
        <v>47</v>
      </c>
      <c r="C57" s="11">
        <f t="shared" si="5"/>
        <v>0.05539641125728432</v>
      </c>
      <c r="D57" s="11">
        <f t="shared" si="2"/>
        <v>0.055752152776641806</v>
      </c>
      <c r="E57" s="11">
        <f t="shared" si="2"/>
        <v>0.05611825133532433</v>
      </c>
      <c r="F57" s="11">
        <f t="shared" si="2"/>
        <v>0.056495254349557524</v>
      </c>
      <c r="G57" s="11">
        <f t="shared" si="2"/>
        <v>0.05688375177958082</v>
      </c>
      <c r="H57" s="11">
        <f t="shared" si="2"/>
        <v>0.05728438054510444</v>
      </c>
      <c r="I57" s="11">
        <f t="shared" si="4"/>
        <v>0.05769782951984259</v>
      </c>
      <c r="J57" s="11">
        <f t="shared" si="3"/>
        <v>0.058124845197718863</v>
      </c>
      <c r="K57" s="11">
        <f t="shared" si="3"/>
        <v>0.058566238140947684</v>
      </c>
      <c r="L57" s="11">
        <f t="shared" si="3"/>
        <v>0.059022890341713465</v>
      </c>
      <c r="M57" s="11">
        <f t="shared" si="3"/>
        <v>0.059495763655595675</v>
      </c>
      <c r="N57" s="11">
        <f t="shared" si="3"/>
        <v>0.05998590949751593</v>
      </c>
      <c r="P57" s="8">
        <f t="shared" si="1"/>
        <v>1358.660686149767</v>
      </c>
    </row>
    <row r="58" spans="2:16" ht="12.75">
      <c r="B58">
        <v>48</v>
      </c>
      <c r="C58" s="11">
        <f t="shared" si="5"/>
        <v>0.055050517990541344</v>
      </c>
      <c r="D58" s="11">
        <f t="shared" si="2"/>
        <v>0.05539641125728432</v>
      </c>
      <c r="E58" s="11">
        <f t="shared" si="2"/>
        <v>0.055752152776641806</v>
      </c>
      <c r="F58" s="11">
        <f t="shared" si="2"/>
        <v>0.05611825133532433</v>
      </c>
      <c r="G58" s="11">
        <f t="shared" si="2"/>
        <v>0.056495254349557524</v>
      </c>
      <c r="H58" s="11">
        <f t="shared" si="2"/>
        <v>0.05688375177958082</v>
      </c>
      <c r="I58" s="11">
        <f t="shared" si="4"/>
        <v>0.05728438054510444</v>
      </c>
      <c r="J58" s="11">
        <f t="shared" si="3"/>
        <v>0.05769782951984259</v>
      </c>
      <c r="K58" s="11">
        <f t="shared" si="3"/>
        <v>0.058124845197718863</v>
      </c>
      <c r="L58" s="11">
        <f t="shared" si="3"/>
        <v>0.058566238140947684</v>
      </c>
      <c r="M58" s="11">
        <f t="shared" si="3"/>
        <v>0.059022890341713465</v>
      </c>
      <c r="N58" s="11">
        <f t="shared" si="3"/>
        <v>0.059495763655595675</v>
      </c>
      <c r="P58" s="8">
        <f t="shared" si="1"/>
        <v>1348.9145291942798</v>
      </c>
    </row>
    <row r="59" spans="2:16" ht="12.75">
      <c r="B59">
        <v>49</v>
      </c>
      <c r="C59" s="11">
        <f t="shared" si="5"/>
        <v>0.05471399933951506</v>
      </c>
      <c r="D59" s="11">
        <f t="shared" si="2"/>
        <v>0.055050517990541344</v>
      </c>
      <c r="E59" s="11">
        <f t="shared" si="2"/>
        <v>0.05539641125728432</v>
      </c>
      <c r="F59" s="11">
        <f t="shared" si="2"/>
        <v>0.055752152776641806</v>
      </c>
      <c r="G59" s="11">
        <f t="shared" si="2"/>
        <v>0.05611825133532433</v>
      </c>
      <c r="H59" s="11">
        <f t="shared" si="2"/>
        <v>0.056495254349557524</v>
      </c>
      <c r="I59" s="11">
        <f t="shared" si="4"/>
        <v>0.05688375177958082</v>
      </c>
      <c r="J59" s="11">
        <f t="shared" si="3"/>
        <v>0.05728438054510444</v>
      </c>
      <c r="K59" s="11">
        <f t="shared" si="3"/>
        <v>0.05769782951984259</v>
      </c>
      <c r="L59" s="11">
        <f t="shared" si="3"/>
        <v>0.058124845197718863</v>
      </c>
      <c r="M59" s="11">
        <f t="shared" si="3"/>
        <v>0.058566238140947684</v>
      </c>
      <c r="N59" s="11">
        <f t="shared" si="3"/>
        <v>0.059022890341713465</v>
      </c>
      <c r="P59" s="8">
        <f t="shared" si="1"/>
        <v>1339.4727991322413</v>
      </c>
    </row>
    <row r="60" spans="2:16" ht="12.75">
      <c r="B60">
        <v>50</v>
      </c>
      <c r="C60" s="11">
        <f t="shared" si="5"/>
        <v>0.054386413715972776</v>
      </c>
      <c r="D60" s="11">
        <f t="shared" si="2"/>
        <v>0.05471399933951506</v>
      </c>
      <c r="E60" s="11">
        <f t="shared" si="2"/>
        <v>0.055050517990541344</v>
      </c>
      <c r="F60" s="11">
        <f t="shared" si="2"/>
        <v>0.05539641125728432</v>
      </c>
      <c r="G60" s="11">
        <f t="shared" si="2"/>
        <v>0.055752152776641806</v>
      </c>
      <c r="H60" s="11">
        <f t="shared" si="2"/>
        <v>0.05611825133532433</v>
      </c>
      <c r="I60" s="11">
        <f t="shared" si="4"/>
        <v>0.056495254349557524</v>
      </c>
      <c r="J60" s="11">
        <f t="shared" si="3"/>
        <v>0.05688375177958082</v>
      </c>
      <c r="K60" s="11">
        <f t="shared" si="3"/>
        <v>0.05728438054510444</v>
      </c>
      <c r="L60" s="11">
        <f t="shared" si="3"/>
        <v>0.05769782951984259</v>
      </c>
      <c r="M60" s="11">
        <f t="shared" si="3"/>
        <v>0.058124845197718863</v>
      </c>
      <c r="N60" s="11">
        <f t="shared" si="3"/>
        <v>0.058566238140947684</v>
      </c>
      <c r="P60" s="8">
        <f t="shared" si="1"/>
        <v>1330.3189229082461</v>
      </c>
    </row>
    <row r="61" spans="2:16" ht="12.75">
      <c r="B61">
        <v>51</v>
      </c>
      <c r="C61" s="11">
        <f t="shared" si="5"/>
        <v>0.05406734880977287</v>
      </c>
      <c r="D61" s="11">
        <f t="shared" si="2"/>
        <v>0.054386413715972776</v>
      </c>
      <c r="E61" s="11">
        <f t="shared" si="2"/>
        <v>0.05471399933951506</v>
      </c>
      <c r="F61" s="11">
        <f t="shared" si="2"/>
        <v>0.055050517990541344</v>
      </c>
      <c r="G61" s="11">
        <f t="shared" si="2"/>
        <v>0.05539641125728432</v>
      </c>
      <c r="H61" s="11">
        <f t="shared" si="2"/>
        <v>0.055752152776641806</v>
      </c>
      <c r="I61" s="11">
        <f t="shared" si="4"/>
        <v>0.05611825133532433</v>
      </c>
      <c r="J61" s="11">
        <f t="shared" si="3"/>
        <v>0.056495254349557524</v>
      </c>
      <c r="K61" s="11">
        <f t="shared" si="3"/>
        <v>0.05688375177958082</v>
      </c>
      <c r="L61" s="11">
        <f t="shared" si="3"/>
        <v>0.05728438054510444</v>
      </c>
      <c r="M61" s="11">
        <f t="shared" si="3"/>
        <v>0.05769782951984259</v>
      </c>
      <c r="N61" s="11">
        <f t="shared" si="3"/>
        <v>0.058124845197718863</v>
      </c>
      <c r="P61" s="8">
        <f t="shared" si="1"/>
        <v>1321.4376005016575</v>
      </c>
    </row>
    <row r="62" spans="2:16" ht="12.75">
      <c r="B62">
        <v>52</v>
      </c>
      <c r="C62" s="11">
        <f t="shared" si="5"/>
        <v>0.053756419107793135</v>
      </c>
      <c r="D62" s="11">
        <f t="shared" si="2"/>
        <v>0.05406734880977287</v>
      </c>
      <c r="E62" s="11">
        <f t="shared" si="2"/>
        <v>0.054386413715972776</v>
      </c>
      <c r="F62" s="11">
        <f t="shared" si="2"/>
        <v>0.05471399933951506</v>
      </c>
      <c r="G62" s="11">
        <f t="shared" si="2"/>
        <v>0.055050517990541344</v>
      </c>
      <c r="H62" s="11">
        <f t="shared" si="2"/>
        <v>0.05539641125728432</v>
      </c>
      <c r="I62" s="11">
        <f t="shared" si="4"/>
        <v>0.055752152776641806</v>
      </c>
      <c r="J62" s="11">
        <f t="shared" si="3"/>
        <v>0.05611825133532433</v>
      </c>
      <c r="K62" s="11">
        <f t="shared" si="3"/>
        <v>0.056495254349557524</v>
      </c>
      <c r="L62" s="11">
        <f t="shared" si="3"/>
        <v>0.05688375177958082</v>
      </c>
      <c r="M62" s="11">
        <f t="shared" si="3"/>
        <v>0.05728438054510444</v>
      </c>
      <c r="N62" s="11">
        <f t="shared" si="3"/>
        <v>0.05769782951984259</v>
      </c>
      <c r="P62" s="8">
        <f t="shared" si="1"/>
        <v>1312.8146796852966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bhardie</cp:lastModifiedBy>
  <cp:lastPrinted>2000-05-28T16:01:21Z</cp:lastPrinted>
  <dcterms:created xsi:type="dcterms:W3CDTF">2000-05-27T15:50:26Z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